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420" yWindow="588" windowWidth="9660" windowHeight="7416" tabRatio="785" firstSheet="8" activeTab="19"/>
  </bookViews>
  <sheets>
    <sheet name="ตาย45" sheetId="9" r:id="rId1"/>
    <sheet name="ตาย46" sheetId="2" r:id="rId2"/>
    <sheet name="ตาย47" sheetId="1" r:id="rId3"/>
    <sheet name="ตาย48" sheetId="3" r:id="rId4"/>
    <sheet name="ตาย49" sheetId="8" r:id="rId5"/>
    <sheet name="ตาย50" sheetId="12" r:id="rId6"/>
    <sheet name="ตาย51" sheetId="13" r:id="rId7"/>
    <sheet name="ตาย52" sheetId="15" r:id="rId8"/>
    <sheet name="ตาย 53" sheetId="20" r:id="rId9"/>
    <sheet name="ตาย 54" sheetId="21" r:id="rId10"/>
    <sheet name="สรุป46" sheetId="4" r:id="rId11"/>
    <sheet name="สรุป47" sheetId="5" r:id="rId12"/>
    <sheet name="สรุป48" sheetId="6" r:id="rId13"/>
    <sheet name="สรุป49" sheetId="10" r:id="rId14"/>
    <sheet name="สรุป50" sheetId="11" r:id="rId15"/>
    <sheet name="สรุป51" sheetId="14" r:id="rId16"/>
    <sheet name="สรุป52" sheetId="16" r:id="rId17"/>
    <sheet name="สรุป 53" sheetId="17" r:id="rId18"/>
    <sheet name="สรุป 54" sheetId="19" r:id="rId19"/>
    <sheet name="ตาย56" sheetId="22" r:id="rId20"/>
    <sheet name="ตาย57" sheetId="23" r:id="rId21"/>
    <sheet name="ตาย58" sheetId="24" r:id="rId22"/>
  </sheets>
  <definedNames>
    <definedName name="_xlnm._FilterDatabase" localSheetId="9" hidden="1">'ตาย 54'!$A$2:$D$444</definedName>
    <definedName name="_xlnm._FilterDatabase" localSheetId="0" hidden="1">ตาย45!$A$1:$D$367</definedName>
    <definedName name="_xlnm._FilterDatabase" localSheetId="1" hidden="1">ตาย46!$A$1:$D$339</definedName>
    <definedName name="_xlnm._FilterDatabase" localSheetId="2" hidden="1">ตาย47!$A$1:$D$330</definedName>
    <definedName name="_xlnm._FilterDatabase" localSheetId="3" hidden="1">ตาย48!$A$1:$D$365</definedName>
    <definedName name="_xlnm._FilterDatabase" localSheetId="4" hidden="1">ตาย49!$A$1:$D$400</definedName>
    <definedName name="_xlnm._FilterDatabase" localSheetId="5" hidden="1">ตาย50!$A$4:$F$403</definedName>
    <definedName name="_xlnm._FilterDatabase" localSheetId="6" hidden="1">ตาย51!$A$3:$E$433</definedName>
    <definedName name="_xlnm._FilterDatabase" localSheetId="7" hidden="1">ตาย52!$A$2:$E$430</definedName>
  </definedNames>
  <calcPr calcId="125725"/>
</workbook>
</file>

<file path=xl/calcChain.xml><?xml version="1.0" encoding="utf-8"?>
<calcChain xmlns="http://schemas.openxmlformats.org/spreadsheetml/2006/main">
  <c r="F35" i="24"/>
  <c r="F34"/>
  <c r="F33"/>
  <c r="F32"/>
  <c r="F31"/>
  <c r="F30"/>
  <c r="F27"/>
  <c r="F26"/>
  <c r="F25"/>
  <c r="F24"/>
  <c r="F23"/>
  <c r="F22"/>
  <c r="F19"/>
  <c r="F17"/>
  <c r="F16"/>
  <c r="F12"/>
  <c r="F10"/>
  <c r="F9"/>
  <c r="F8"/>
  <c r="F7"/>
  <c r="F6"/>
  <c r="F5"/>
  <c r="F4"/>
  <c r="E35" i="23"/>
  <c r="D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35" s="1"/>
  <c r="F4"/>
  <c r="F3"/>
  <c r="E35" i="22"/>
  <c r="D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35" s="1"/>
  <c r="E37" i="19" l="1"/>
  <c r="E36"/>
  <c r="D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35"/>
  <c r="E33" i="17"/>
  <c r="E33" i="16"/>
  <c r="E33" i="14"/>
  <c r="E33" i="11"/>
  <c r="E33" i="10"/>
  <c r="E33" i="6"/>
  <c r="E33" i="5"/>
  <c r="E33" i="4"/>
  <c r="E4" i="17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4"/>
  <c r="E3"/>
  <c r="E4" i="16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4"/>
  <c r="E3"/>
  <c r="D35" i="17"/>
  <c r="E35"/>
  <c r="H24"/>
  <c r="G161" i="15"/>
  <c r="G160"/>
  <c r="G159"/>
  <c r="G343"/>
  <c r="H24" i="16"/>
  <c r="D35"/>
  <c r="E35"/>
  <c r="J78" i="13"/>
  <c r="J79"/>
  <c r="J80"/>
  <c r="J81"/>
  <c r="K78"/>
  <c r="K79"/>
  <c r="K80"/>
  <c r="K81"/>
  <c r="K77"/>
  <c r="J77"/>
  <c r="E34" i="14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D35"/>
  <c r="E35"/>
  <c r="F378" i="12"/>
  <c r="F379"/>
  <c r="F380"/>
  <c r="F381"/>
  <c r="F382"/>
  <c r="F383"/>
  <c r="F384"/>
  <c r="F385"/>
  <c r="F377"/>
  <c r="I74"/>
  <c r="H60"/>
  <c r="F51"/>
  <c r="H51"/>
  <c r="G91"/>
  <c r="G86"/>
  <c r="G78"/>
  <c r="G70"/>
  <c r="G69"/>
  <c r="G63"/>
  <c r="G60"/>
  <c r="G52"/>
  <c r="G51"/>
  <c r="G48"/>
  <c r="G46"/>
  <c r="F41"/>
  <c r="G41"/>
  <c r="G197"/>
  <c r="H197"/>
  <c r="H195"/>
  <c r="E34" i="11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D35"/>
  <c r="E35"/>
  <c r="G362" i="12"/>
  <c r="G317"/>
  <c r="F40"/>
  <c r="F31"/>
  <c r="F6"/>
  <c r="G343" i="9"/>
  <c r="E367"/>
  <c r="E365" i="8"/>
  <c r="E32" i="4"/>
  <c r="E25"/>
  <c r="E17"/>
  <c r="E14"/>
  <c r="E12"/>
  <c r="E11"/>
  <c r="E7"/>
  <c r="E6"/>
  <c r="E5"/>
  <c r="D35"/>
  <c r="E35"/>
  <c r="E34"/>
  <c r="E31"/>
  <c r="E4"/>
  <c r="E8"/>
  <c r="E9"/>
  <c r="E10"/>
  <c r="E13"/>
  <c r="E15"/>
  <c r="E16"/>
  <c r="E18"/>
  <c r="E19"/>
  <c r="E20"/>
  <c r="E21"/>
  <c r="E22"/>
  <c r="E23"/>
  <c r="E24"/>
  <c r="E26"/>
  <c r="E27"/>
  <c r="E28"/>
  <c r="E29"/>
  <c r="E30"/>
  <c r="E3"/>
  <c r="C34"/>
  <c r="E32" i="5"/>
  <c r="E25"/>
  <c r="E17"/>
  <c r="E14"/>
  <c r="E12"/>
  <c r="E11"/>
  <c r="E5"/>
  <c r="E6"/>
  <c r="E7"/>
  <c r="F17"/>
  <c r="G14"/>
  <c r="G5"/>
  <c r="D35"/>
  <c r="E35"/>
  <c r="C34"/>
  <c r="E30"/>
  <c r="E31"/>
  <c r="E34"/>
  <c r="E4"/>
  <c r="E8"/>
  <c r="E9"/>
  <c r="E10"/>
  <c r="E13"/>
  <c r="E15"/>
  <c r="E16"/>
  <c r="E18"/>
  <c r="E19"/>
  <c r="E20"/>
  <c r="E21"/>
  <c r="E22"/>
  <c r="E23"/>
  <c r="E24"/>
  <c r="E26"/>
  <c r="E27"/>
  <c r="E28"/>
  <c r="E29"/>
  <c r="E3"/>
  <c r="E32" i="6"/>
  <c r="E25"/>
  <c r="E17"/>
  <c r="E14"/>
  <c r="E12"/>
  <c r="E11"/>
  <c r="E5"/>
  <c r="E6"/>
  <c r="E7"/>
  <c r="F17"/>
  <c r="G14"/>
  <c r="G5"/>
  <c r="D35"/>
  <c r="C34"/>
  <c r="E35"/>
  <c r="E31"/>
  <c r="E34"/>
  <c r="E30"/>
  <c r="E29"/>
  <c r="E28"/>
  <c r="E27"/>
  <c r="E26"/>
  <c r="E24"/>
  <c r="E23"/>
  <c r="E22"/>
  <c r="E21"/>
  <c r="E20"/>
  <c r="E19"/>
  <c r="E18"/>
  <c r="E16"/>
  <c r="E15"/>
  <c r="E13"/>
  <c r="E10"/>
  <c r="E9"/>
  <c r="E8"/>
  <c r="E4"/>
  <c r="E3"/>
  <c r="E32" i="10"/>
  <c r="E25"/>
  <c r="E17"/>
  <c r="E14"/>
  <c r="E12"/>
  <c r="E11"/>
  <c r="E5"/>
  <c r="E6"/>
  <c r="E7"/>
  <c r="F17"/>
  <c r="G14"/>
  <c r="G5"/>
  <c r="D35"/>
  <c r="E35"/>
  <c r="E34"/>
  <c r="E31"/>
  <c r="E30"/>
  <c r="E29"/>
  <c r="E28"/>
  <c r="E27"/>
  <c r="E26"/>
  <c r="E24"/>
  <c r="E23"/>
  <c r="E22"/>
  <c r="E21"/>
  <c r="E20"/>
  <c r="E19"/>
  <c r="E18"/>
  <c r="E16"/>
  <c r="E15"/>
  <c r="E13"/>
  <c r="E10"/>
  <c r="E9"/>
  <c r="E8"/>
  <c r="E4"/>
  <c r="E3"/>
  <c r="C34"/>
  <c r="C34" i="11"/>
</calcChain>
</file>

<file path=xl/comments1.xml><?xml version="1.0" encoding="utf-8"?>
<comments xmlns="http://schemas.openxmlformats.org/spreadsheetml/2006/main">
  <authors>
    <author>Computer</author>
  </authors>
  <commentList>
    <comment ref="B33" authorId="0">
      <text>
        <r>
          <rPr>
            <b/>
            <sz val="8"/>
            <color indexed="81"/>
            <rFont val="Tahoma"/>
            <family val="2"/>
          </rPr>
          <t>Computer:</t>
        </r>
        <r>
          <rPr>
            <sz val="8"/>
            <color indexed="81"/>
            <rFont val="Tahoma"/>
            <family val="2"/>
          </rPr>
          <t xml:space="preserve">
ต่อแสนการเกิดมีชีพ</t>
        </r>
      </text>
    </comment>
  </commentList>
</comments>
</file>

<file path=xl/comments2.xml><?xml version="1.0" encoding="utf-8"?>
<comments xmlns="http://schemas.openxmlformats.org/spreadsheetml/2006/main">
  <authors>
    <author>Computer</author>
  </authors>
  <commentList>
    <comment ref="B33" authorId="0">
      <text>
        <r>
          <rPr>
            <b/>
            <sz val="8"/>
            <color indexed="81"/>
            <rFont val="Tahoma"/>
            <family val="2"/>
          </rPr>
          <t>Computer:</t>
        </r>
        <r>
          <rPr>
            <sz val="8"/>
            <color indexed="81"/>
            <rFont val="Tahoma"/>
            <family val="2"/>
          </rPr>
          <t xml:space="preserve">
ต่อแสนการเกิดมีชีพ</t>
        </r>
      </text>
    </comment>
  </commentList>
</comments>
</file>

<file path=xl/comments3.xml><?xml version="1.0" encoding="utf-8"?>
<comments xmlns="http://schemas.openxmlformats.org/spreadsheetml/2006/main">
  <authors>
    <author>Computer</author>
  </authors>
  <commentList>
    <comment ref="B33" authorId="0">
      <text>
        <r>
          <rPr>
            <b/>
            <sz val="8"/>
            <color indexed="81"/>
            <rFont val="Tahoma"/>
            <family val="2"/>
          </rPr>
          <t>Computer:</t>
        </r>
        <r>
          <rPr>
            <sz val="8"/>
            <color indexed="81"/>
            <rFont val="Tahoma"/>
            <family val="2"/>
          </rPr>
          <t xml:space="preserve">
ต่อแสนการเกิดมีชีพ</t>
        </r>
      </text>
    </comment>
  </commentList>
</comments>
</file>

<file path=xl/comments4.xml><?xml version="1.0" encoding="utf-8"?>
<comments xmlns="http://schemas.openxmlformats.org/spreadsheetml/2006/main">
  <authors>
    <author>Computer</author>
  </authors>
  <commentList>
    <comment ref="B33" authorId="0">
      <text>
        <r>
          <rPr>
            <b/>
            <sz val="8"/>
            <color indexed="81"/>
            <rFont val="Tahoma"/>
            <family val="2"/>
          </rPr>
          <t>Computer:</t>
        </r>
        <r>
          <rPr>
            <sz val="8"/>
            <color indexed="81"/>
            <rFont val="Tahoma"/>
            <family val="2"/>
          </rPr>
          <t xml:space="preserve">
ต่อแสนการเกิดมีชีพ</t>
        </r>
      </text>
    </comment>
  </commentList>
</comments>
</file>

<file path=xl/comments5.xml><?xml version="1.0" encoding="utf-8"?>
<comments xmlns="http://schemas.openxmlformats.org/spreadsheetml/2006/main">
  <authors>
    <author>Computer</author>
  </authors>
  <commentList>
    <comment ref="B33" authorId="0">
      <text>
        <r>
          <rPr>
            <b/>
            <sz val="8"/>
            <color indexed="81"/>
            <rFont val="Tahoma"/>
            <family val="2"/>
          </rPr>
          <t>Computer:</t>
        </r>
        <r>
          <rPr>
            <sz val="8"/>
            <color indexed="81"/>
            <rFont val="Tahoma"/>
            <family val="2"/>
          </rPr>
          <t xml:space="preserve">
ต่อแสนการเกิดมีชีพ</t>
        </r>
      </text>
    </comment>
  </commentList>
</comments>
</file>

<file path=xl/comments6.xml><?xml version="1.0" encoding="utf-8"?>
<comments xmlns="http://schemas.openxmlformats.org/spreadsheetml/2006/main">
  <authors>
    <author>Computer</author>
  </authors>
  <commentList>
    <comment ref="B33" authorId="0">
      <text>
        <r>
          <rPr>
            <b/>
            <sz val="8"/>
            <color indexed="81"/>
            <rFont val="Tahoma"/>
            <family val="2"/>
          </rPr>
          <t>Computer:</t>
        </r>
        <r>
          <rPr>
            <sz val="8"/>
            <color indexed="81"/>
            <rFont val="Tahoma"/>
            <family val="2"/>
          </rPr>
          <t xml:space="preserve">
ต่อแสนการเกิดมีชีพ</t>
        </r>
      </text>
    </comment>
  </commentList>
</comments>
</file>

<file path=xl/comments7.xml><?xml version="1.0" encoding="utf-8"?>
<comments xmlns="http://schemas.openxmlformats.org/spreadsheetml/2006/main">
  <authors>
    <author>Computer</author>
  </authors>
  <commentList>
    <comment ref="B33" authorId="0">
      <text>
        <r>
          <rPr>
            <b/>
            <sz val="8"/>
            <color indexed="81"/>
            <rFont val="Tahoma"/>
            <family val="2"/>
          </rPr>
          <t>Computer:</t>
        </r>
        <r>
          <rPr>
            <sz val="8"/>
            <color indexed="81"/>
            <rFont val="Tahoma"/>
            <family val="2"/>
          </rPr>
          <t xml:space="preserve">
ต่อแสนการเกิดมีชีพ</t>
        </r>
      </text>
    </comment>
  </commentList>
</comments>
</file>

<file path=xl/comments8.xml><?xml version="1.0" encoding="utf-8"?>
<comments xmlns="http://schemas.openxmlformats.org/spreadsheetml/2006/main">
  <authors>
    <author>Computer</author>
  </authors>
  <commentList>
    <comment ref="B33" authorId="0">
      <text>
        <r>
          <rPr>
            <b/>
            <sz val="8"/>
            <color indexed="81"/>
            <rFont val="Tahoma"/>
            <family val="2"/>
          </rPr>
          <t>Computer:</t>
        </r>
        <r>
          <rPr>
            <sz val="8"/>
            <color indexed="81"/>
            <rFont val="Tahoma"/>
            <family val="2"/>
          </rPr>
          <t xml:space="preserve">
ต่อแสนการเกิดมีชีพ</t>
        </r>
      </text>
    </comment>
  </commentList>
</comments>
</file>

<file path=xl/comments9.xml><?xml version="1.0" encoding="utf-8"?>
<comments xmlns="http://schemas.openxmlformats.org/spreadsheetml/2006/main">
  <authors>
    <author>Computer</author>
  </authors>
  <commentList>
    <comment ref="B33" authorId="0">
      <text>
        <r>
          <rPr>
            <b/>
            <sz val="8"/>
            <color indexed="81"/>
            <rFont val="Tahoma"/>
            <family val="2"/>
          </rPr>
          <t>Computer:</t>
        </r>
        <r>
          <rPr>
            <sz val="8"/>
            <color indexed="81"/>
            <rFont val="Tahoma"/>
            <family val="2"/>
          </rPr>
          <t xml:space="preserve">
ต่อแสนการเกิดมีชีพ</t>
        </r>
      </text>
    </comment>
  </commentList>
</comments>
</file>

<file path=xl/sharedStrings.xml><?xml version="1.0" encoding="utf-8"?>
<sst xmlns="http://schemas.openxmlformats.org/spreadsheetml/2006/main" count="4837" uniqueCount="1006">
  <si>
    <t>Total</t>
  </si>
  <si>
    <t>NCAUSE</t>
  </si>
  <si>
    <t xml:space="preserve"> </t>
  </si>
  <si>
    <t>A010</t>
  </si>
  <si>
    <t>A09</t>
  </si>
  <si>
    <t>A162</t>
  </si>
  <si>
    <t>A169</t>
  </si>
  <si>
    <t>A180</t>
  </si>
  <si>
    <t>A182</t>
  </si>
  <si>
    <t>A183</t>
  </si>
  <si>
    <t>A244</t>
  </si>
  <si>
    <t>A279</t>
  </si>
  <si>
    <t>A35</t>
  </si>
  <si>
    <t>A419</t>
  </si>
  <si>
    <t>A499</t>
  </si>
  <si>
    <t>A539</t>
  </si>
  <si>
    <t>A91</t>
  </si>
  <si>
    <t>B019</t>
  </si>
  <si>
    <t>B169</t>
  </si>
  <si>
    <t>B199</t>
  </si>
  <si>
    <t>B200</t>
  </si>
  <si>
    <t>B205</t>
  </si>
  <si>
    <t>B208</t>
  </si>
  <si>
    <t>B209</t>
  </si>
  <si>
    <t>B221</t>
  </si>
  <si>
    <t>B24</t>
  </si>
  <si>
    <t>B348</t>
  </si>
  <si>
    <t>B349</t>
  </si>
  <si>
    <t>B49</t>
  </si>
  <si>
    <t>B500</t>
  </si>
  <si>
    <t>B54</t>
  </si>
  <si>
    <t>B663</t>
  </si>
  <si>
    <t>B839</t>
  </si>
  <si>
    <t>B99</t>
  </si>
  <si>
    <t>C01</t>
  </si>
  <si>
    <t>C069</t>
  </si>
  <si>
    <t>C089</t>
  </si>
  <si>
    <t>C099</t>
  </si>
  <si>
    <t>C119</t>
  </si>
  <si>
    <t>C140</t>
  </si>
  <si>
    <t>C159</t>
  </si>
  <si>
    <t>C169</t>
  </si>
  <si>
    <t>C189</t>
  </si>
  <si>
    <t>C210</t>
  </si>
  <si>
    <t>C221</t>
  </si>
  <si>
    <t>C229</t>
  </si>
  <si>
    <t>C23</t>
  </si>
  <si>
    <t>C240</t>
  </si>
  <si>
    <t>C249</t>
  </si>
  <si>
    <t>C259</t>
  </si>
  <si>
    <t>C260</t>
  </si>
  <si>
    <t>C269</t>
  </si>
  <si>
    <t>C329</t>
  </si>
  <si>
    <t>C349</t>
  </si>
  <si>
    <t>C380</t>
  </si>
  <si>
    <t>C412</t>
  </si>
  <si>
    <t>C419</t>
  </si>
  <si>
    <t>C449</t>
  </si>
  <si>
    <t>C482</t>
  </si>
  <si>
    <t>C499</t>
  </si>
  <si>
    <t>C509</t>
  </si>
  <si>
    <t>C519</t>
  </si>
  <si>
    <t>C539</t>
  </si>
  <si>
    <t>C55</t>
  </si>
  <si>
    <t>C56</t>
  </si>
  <si>
    <t>C61</t>
  </si>
  <si>
    <t>C64</t>
  </si>
  <si>
    <t>C679</t>
  </si>
  <si>
    <t>C680</t>
  </si>
  <si>
    <t>C719</t>
  </si>
  <si>
    <t>C760</t>
  </si>
  <si>
    <t>C761</t>
  </si>
  <si>
    <t>C762</t>
  </si>
  <si>
    <t>C765</t>
  </si>
  <si>
    <t>C779</t>
  </si>
  <si>
    <t>C787</t>
  </si>
  <si>
    <t>C788</t>
  </si>
  <si>
    <t>C80</t>
  </si>
  <si>
    <t>C849</t>
  </si>
  <si>
    <t>C959</t>
  </si>
  <si>
    <t>D09</t>
  </si>
  <si>
    <t>D134</t>
  </si>
  <si>
    <t>D369</t>
  </si>
  <si>
    <t>D569</t>
  </si>
  <si>
    <t>D619</t>
  </si>
  <si>
    <t>D649</t>
  </si>
  <si>
    <t>D696</t>
  </si>
  <si>
    <t>D733</t>
  </si>
  <si>
    <t>D738</t>
  </si>
  <si>
    <t>D849</t>
  </si>
  <si>
    <t>E049</t>
  </si>
  <si>
    <t>E050</t>
  </si>
  <si>
    <t>E112</t>
  </si>
  <si>
    <t>E119</t>
  </si>
  <si>
    <t>E142</t>
  </si>
  <si>
    <t>E147</t>
  </si>
  <si>
    <t>E149</t>
  </si>
  <si>
    <t>E162</t>
  </si>
  <si>
    <t>E46</t>
  </si>
  <si>
    <t>E790</t>
  </si>
  <si>
    <t>E86</t>
  </si>
  <si>
    <t>E872</t>
  </si>
  <si>
    <t>E875</t>
  </si>
  <si>
    <t>F102</t>
  </si>
  <si>
    <t>F152</t>
  </si>
  <si>
    <t>F190</t>
  </si>
  <si>
    <t>G039</t>
  </si>
  <si>
    <t>G048</t>
  </si>
  <si>
    <t>G049</t>
  </si>
  <si>
    <t>G060</t>
  </si>
  <si>
    <t>G311</t>
  </si>
  <si>
    <t>G319</t>
  </si>
  <si>
    <t>G409</t>
  </si>
  <si>
    <t>G439</t>
  </si>
  <si>
    <t>G459</t>
  </si>
  <si>
    <t>G809</t>
  </si>
  <si>
    <t>G819</t>
  </si>
  <si>
    <t>G829</t>
  </si>
  <si>
    <t>G839</t>
  </si>
  <si>
    <t>G919</t>
  </si>
  <si>
    <t>G931</t>
  </si>
  <si>
    <t>G932</t>
  </si>
  <si>
    <t>G936</t>
  </si>
  <si>
    <t>H440</t>
  </si>
  <si>
    <t>I10</t>
  </si>
  <si>
    <t>I119</t>
  </si>
  <si>
    <t>I129</t>
  </si>
  <si>
    <t>I219</t>
  </si>
  <si>
    <t>I240</t>
  </si>
  <si>
    <t>I249</t>
  </si>
  <si>
    <t>I251</t>
  </si>
  <si>
    <t>I255</t>
  </si>
  <si>
    <t>I259</t>
  </si>
  <si>
    <t>I269</t>
  </si>
  <si>
    <t>I270</t>
  </si>
  <si>
    <t>I351</t>
  </si>
  <si>
    <t>I38</t>
  </si>
  <si>
    <t>I400</t>
  </si>
  <si>
    <t>I409</t>
  </si>
  <si>
    <t>I469</t>
  </si>
  <si>
    <t>I499</t>
  </si>
  <si>
    <t>I514</t>
  </si>
  <si>
    <t>I517</t>
  </si>
  <si>
    <t>I519</t>
  </si>
  <si>
    <t>I608</t>
  </si>
  <si>
    <t>I609</t>
  </si>
  <si>
    <t>I619</t>
  </si>
  <si>
    <t>I635</t>
  </si>
  <si>
    <t>I639</t>
  </si>
  <si>
    <t>I64</t>
  </si>
  <si>
    <t>I678</t>
  </si>
  <si>
    <t>I679</t>
  </si>
  <si>
    <t>I698</t>
  </si>
  <si>
    <t>I718</t>
  </si>
  <si>
    <t>I719</t>
  </si>
  <si>
    <t>I749</t>
  </si>
  <si>
    <t>I850</t>
  </si>
  <si>
    <t>I889</t>
  </si>
  <si>
    <t>J00</t>
  </si>
  <si>
    <t>J111</t>
  </si>
  <si>
    <t>J159</t>
  </si>
  <si>
    <t>J189</t>
  </si>
  <si>
    <t>J209</t>
  </si>
  <si>
    <t>J40</t>
  </si>
  <si>
    <t>J439</t>
  </si>
  <si>
    <t>J449</t>
  </si>
  <si>
    <t>J459</t>
  </si>
  <si>
    <t>J690</t>
  </si>
  <si>
    <t>J81</t>
  </si>
  <si>
    <t>J852</t>
  </si>
  <si>
    <t>J869</t>
  </si>
  <si>
    <t>J90</t>
  </si>
  <si>
    <t>J936</t>
  </si>
  <si>
    <t>J942</t>
  </si>
  <si>
    <t>J969</t>
  </si>
  <si>
    <t>J984</t>
  </si>
  <si>
    <t>J988</t>
  </si>
  <si>
    <t>K159</t>
  </si>
  <si>
    <t>K222</t>
  </si>
  <si>
    <t>K228</t>
  </si>
  <si>
    <t>K259</t>
  </si>
  <si>
    <t>K297</t>
  </si>
  <si>
    <t>K316</t>
  </si>
  <si>
    <t>K319</t>
  </si>
  <si>
    <t>K350</t>
  </si>
  <si>
    <t>K37</t>
  </si>
  <si>
    <t>K449</t>
  </si>
  <si>
    <t>K529</t>
  </si>
  <si>
    <t>K559</t>
  </si>
  <si>
    <t>K566</t>
  </si>
  <si>
    <t>K569</t>
  </si>
  <si>
    <t>K631</t>
  </si>
  <si>
    <t>K659</t>
  </si>
  <si>
    <t>K703</t>
  </si>
  <si>
    <t>K720</t>
  </si>
  <si>
    <t>K729</t>
  </si>
  <si>
    <t>K746</t>
  </si>
  <si>
    <t>K750</t>
  </si>
  <si>
    <t>K759</t>
  </si>
  <si>
    <t>K769</t>
  </si>
  <si>
    <t>K800</t>
  </si>
  <si>
    <t>K802</t>
  </si>
  <si>
    <t>K805</t>
  </si>
  <si>
    <t>K810</t>
  </si>
  <si>
    <t>K820</t>
  </si>
  <si>
    <t>K828</t>
  </si>
  <si>
    <t>K830</t>
  </si>
  <si>
    <t>K831</t>
  </si>
  <si>
    <t>K920</t>
  </si>
  <si>
    <t>K922</t>
  </si>
  <si>
    <t>L088</t>
  </si>
  <si>
    <t>L089</t>
  </si>
  <si>
    <t>M109</t>
  </si>
  <si>
    <t>M139</t>
  </si>
  <si>
    <t>M349</t>
  </si>
  <si>
    <t>M819</t>
  </si>
  <si>
    <t>M899</t>
  </si>
  <si>
    <t>N059</t>
  </si>
  <si>
    <t>N12</t>
  </si>
  <si>
    <t>N179</t>
  </si>
  <si>
    <t>N180</t>
  </si>
  <si>
    <t>N189</t>
  </si>
  <si>
    <t>N19</t>
  </si>
  <si>
    <t>N200</t>
  </si>
  <si>
    <t>N211</t>
  </si>
  <si>
    <t>N289</t>
  </si>
  <si>
    <t>N390</t>
  </si>
  <si>
    <t>N40</t>
  </si>
  <si>
    <t>P070</t>
  </si>
  <si>
    <t>P071</t>
  </si>
  <si>
    <t>P073</t>
  </si>
  <si>
    <t>P209</t>
  </si>
  <si>
    <t>P289</t>
  </si>
  <si>
    <t>Q000</t>
  </si>
  <si>
    <t>Q049</t>
  </si>
  <si>
    <t>Q230</t>
  </si>
  <si>
    <t>Q249</t>
  </si>
  <si>
    <t>Q443</t>
  </si>
  <si>
    <t>Q791</t>
  </si>
  <si>
    <t>Q899</t>
  </si>
  <si>
    <t>R008</t>
  </si>
  <si>
    <t>R042</t>
  </si>
  <si>
    <t>R048</t>
  </si>
  <si>
    <t>R05</t>
  </si>
  <si>
    <t>R090</t>
  </si>
  <si>
    <t>R100</t>
  </si>
  <si>
    <t>R104</t>
  </si>
  <si>
    <t>R160</t>
  </si>
  <si>
    <t>R161</t>
  </si>
  <si>
    <t>R509</t>
  </si>
  <si>
    <t>R51</t>
  </si>
  <si>
    <t>R53</t>
  </si>
  <si>
    <t>R54</t>
  </si>
  <si>
    <t>R55</t>
  </si>
  <si>
    <t>R568</t>
  </si>
  <si>
    <t>R578</t>
  </si>
  <si>
    <t>R579</t>
  </si>
  <si>
    <t>R58</t>
  </si>
  <si>
    <t>R591</t>
  </si>
  <si>
    <t>R64</t>
  </si>
  <si>
    <t>R739</t>
  </si>
  <si>
    <t>R95</t>
  </si>
  <si>
    <t>R960</t>
  </si>
  <si>
    <t>R99</t>
  </si>
  <si>
    <t>V031</t>
  </si>
  <si>
    <t>V091</t>
  </si>
  <si>
    <t>V229</t>
  </si>
  <si>
    <t>V239</t>
  </si>
  <si>
    <t>V249</t>
  </si>
  <si>
    <t>V279</t>
  </si>
  <si>
    <t>V289</t>
  </si>
  <si>
    <t>V296</t>
  </si>
  <si>
    <t>V299</t>
  </si>
  <si>
    <t>V419</t>
  </si>
  <si>
    <t>V429</t>
  </si>
  <si>
    <t>V489</t>
  </si>
  <si>
    <t>V496</t>
  </si>
  <si>
    <t>V499</t>
  </si>
  <si>
    <t>V892</t>
  </si>
  <si>
    <t>V899</t>
  </si>
  <si>
    <t>W139</t>
  </si>
  <si>
    <t>W14</t>
  </si>
  <si>
    <t>W179</t>
  </si>
  <si>
    <t>W199</t>
  </si>
  <si>
    <t>W209</t>
  </si>
  <si>
    <t>W349</t>
  </si>
  <si>
    <t>W409</t>
  </si>
  <si>
    <t>W449</t>
  </si>
  <si>
    <t>W749</t>
  </si>
  <si>
    <t>W799</t>
  </si>
  <si>
    <t>W849</t>
  </si>
  <si>
    <t>W879</t>
  </si>
  <si>
    <t>X099</t>
  </si>
  <si>
    <t>X209</t>
  </si>
  <si>
    <t>X259</t>
  </si>
  <si>
    <t>X33</t>
  </si>
  <si>
    <t>X36</t>
  </si>
  <si>
    <t>X398</t>
  </si>
  <si>
    <t>X44</t>
  </si>
  <si>
    <t>X59_x000D_</t>
  </si>
  <si>
    <t>X599</t>
  </si>
  <si>
    <t>X64</t>
  </si>
  <si>
    <t>X649</t>
  </si>
  <si>
    <t>X68</t>
  </si>
  <si>
    <t>X689</t>
  </si>
  <si>
    <t>X69</t>
  </si>
  <si>
    <t>X70</t>
  </si>
  <si>
    <t>X709</t>
  </si>
  <si>
    <t>X749</t>
  </si>
  <si>
    <t>X84</t>
  </si>
  <si>
    <t>X919</t>
  </si>
  <si>
    <t>X959</t>
  </si>
  <si>
    <t>X96</t>
  </si>
  <si>
    <t>X99</t>
  </si>
  <si>
    <t>X999</t>
  </si>
  <si>
    <t>Y099</t>
  </si>
  <si>
    <t>Y149</t>
  </si>
  <si>
    <t>Y18</t>
  </si>
  <si>
    <t>Y19</t>
  </si>
  <si>
    <t>Y199</t>
  </si>
  <si>
    <t>Y20</t>
  </si>
  <si>
    <t>Y209</t>
  </si>
  <si>
    <t>Y249</t>
  </si>
  <si>
    <t>Y289</t>
  </si>
  <si>
    <t>Y299</t>
  </si>
  <si>
    <t>Y33</t>
  </si>
  <si>
    <t>Y349</t>
  </si>
  <si>
    <t>Y850</t>
  </si>
  <si>
    <t>j459</t>
  </si>
  <si>
    <t>n179</t>
  </si>
  <si>
    <t>ชาย</t>
  </si>
  <si>
    <t>หญิง</t>
  </si>
  <si>
    <t>A170</t>
  </si>
  <si>
    <t>A184</t>
  </si>
  <si>
    <t>A829</t>
  </si>
  <si>
    <t>A86</t>
  </si>
  <si>
    <t>B029</t>
  </si>
  <si>
    <t>B238</t>
  </si>
  <si>
    <t>B371</t>
  </si>
  <si>
    <t>B488</t>
  </si>
  <si>
    <t>B909</t>
  </si>
  <si>
    <t>C029</t>
  </si>
  <si>
    <t>C109</t>
  </si>
  <si>
    <t>C300</t>
  </si>
  <si>
    <t>C479</t>
  </si>
  <si>
    <t>C609</t>
  </si>
  <si>
    <t>C73</t>
  </si>
  <si>
    <t>C763</t>
  </si>
  <si>
    <t>C969</t>
  </si>
  <si>
    <t>D759</t>
  </si>
  <si>
    <t>E041</t>
  </si>
  <si>
    <t>E059</t>
  </si>
  <si>
    <t>E069</t>
  </si>
  <si>
    <t>E102</t>
  </si>
  <si>
    <t>E109</t>
  </si>
  <si>
    <t>E146</t>
  </si>
  <si>
    <t>E230</t>
  </si>
  <si>
    <t>E639</t>
  </si>
  <si>
    <t>F189</t>
  </si>
  <si>
    <t>G009</t>
  </si>
  <si>
    <t>I050</t>
  </si>
  <si>
    <t>I099</t>
  </si>
  <si>
    <t>I110</t>
  </si>
  <si>
    <t>I288</t>
  </si>
  <si>
    <t>I518</t>
  </si>
  <si>
    <t>I671</t>
  </si>
  <si>
    <t>I713</t>
  </si>
  <si>
    <t>I740</t>
  </si>
  <si>
    <t>I772</t>
  </si>
  <si>
    <t>I788</t>
  </si>
  <si>
    <t>I959</t>
  </si>
  <si>
    <t>J129</t>
  </si>
  <si>
    <t>J42</t>
  </si>
  <si>
    <t>J46</t>
  </si>
  <si>
    <t>J939</t>
  </si>
  <si>
    <t>K229</t>
  </si>
  <si>
    <t>K359</t>
  </si>
  <si>
    <t>K579</t>
  </si>
  <si>
    <t>K593</t>
  </si>
  <si>
    <t>K599</t>
  </si>
  <si>
    <t>K613</t>
  </si>
  <si>
    <t>K630</t>
  </si>
  <si>
    <t>K650</t>
  </si>
  <si>
    <t>K661</t>
  </si>
  <si>
    <t>K749</t>
  </si>
  <si>
    <t>K789</t>
  </si>
  <si>
    <t>K819</t>
  </si>
  <si>
    <t>K85</t>
  </si>
  <si>
    <t>K861</t>
  </si>
  <si>
    <t>L029</t>
  </si>
  <si>
    <t>L984</t>
  </si>
  <si>
    <t>M069</t>
  </si>
  <si>
    <t>M329</t>
  </si>
  <si>
    <t>M512</t>
  </si>
  <si>
    <t>O60</t>
  </si>
  <si>
    <t>O729</t>
  </si>
  <si>
    <t>P249</t>
  </si>
  <si>
    <t>P280</t>
  </si>
  <si>
    <t>P292</t>
  </si>
  <si>
    <t>P783</t>
  </si>
  <si>
    <t>P833</t>
  </si>
  <si>
    <t>Q339</t>
  </si>
  <si>
    <t>Q639</t>
  </si>
  <si>
    <t>Q795</t>
  </si>
  <si>
    <t>V234</t>
  </si>
  <si>
    <t>V274</t>
  </si>
  <si>
    <t>V284</t>
  </si>
  <si>
    <t>V439</t>
  </si>
  <si>
    <t>V479</t>
  </si>
  <si>
    <t>V549</t>
  </si>
  <si>
    <t>V689</t>
  </si>
  <si>
    <t>V849</t>
  </si>
  <si>
    <t>W019</t>
  </si>
  <si>
    <t>W069</t>
  </si>
  <si>
    <t>W109</t>
  </si>
  <si>
    <t>W13</t>
  </si>
  <si>
    <t>W149</t>
  </si>
  <si>
    <t>W559</t>
  </si>
  <si>
    <t>W809</t>
  </si>
  <si>
    <t>X09</t>
  </si>
  <si>
    <t>X339</t>
  </si>
  <si>
    <t>X449</t>
  </si>
  <si>
    <t>X49</t>
  </si>
  <si>
    <t>X499</t>
  </si>
  <si>
    <t>X699</t>
  </si>
  <si>
    <t>Y219</t>
  </si>
  <si>
    <t>A165</t>
  </si>
  <si>
    <t>A178</t>
  </si>
  <si>
    <t>A199</t>
  </si>
  <si>
    <t>B484</t>
  </si>
  <si>
    <t>B509</t>
  </si>
  <si>
    <t>B89</t>
  </si>
  <si>
    <t>B91</t>
  </si>
  <si>
    <t>C009</t>
  </si>
  <si>
    <t>C348</t>
  </si>
  <si>
    <t>C442</t>
  </si>
  <si>
    <t>C570</t>
  </si>
  <si>
    <t>C629</t>
  </si>
  <si>
    <t>C795</t>
  </si>
  <si>
    <t>D133</t>
  </si>
  <si>
    <t>D332</t>
  </si>
  <si>
    <t>D34</t>
  </si>
  <si>
    <t>D699</t>
  </si>
  <si>
    <t>D839</t>
  </si>
  <si>
    <t>E140</t>
  </si>
  <si>
    <t>E145</t>
  </si>
  <si>
    <t>E539</t>
  </si>
  <si>
    <t>E878</t>
  </si>
  <si>
    <t>F100</t>
  </si>
  <si>
    <t>G20</t>
  </si>
  <si>
    <t>G939</t>
  </si>
  <si>
    <t>I35</t>
  </si>
  <si>
    <t>I659</t>
  </si>
  <si>
    <t>I729</t>
  </si>
  <si>
    <t>I771</t>
  </si>
  <si>
    <t>I849</t>
  </si>
  <si>
    <t>I859</t>
  </si>
  <si>
    <t>J168</t>
  </si>
  <si>
    <t>J441</t>
  </si>
  <si>
    <t>J680</t>
  </si>
  <si>
    <t>J980</t>
  </si>
  <si>
    <t>J989</t>
  </si>
  <si>
    <t>K254</t>
  </si>
  <si>
    <t>K469</t>
  </si>
  <si>
    <t>K739</t>
  </si>
  <si>
    <t>L040</t>
  </si>
  <si>
    <t>M600</t>
  </si>
  <si>
    <t>N210</t>
  </si>
  <si>
    <t>N26</t>
  </si>
  <si>
    <t>O159</t>
  </si>
  <si>
    <t>O721</t>
  </si>
  <si>
    <t>P009</t>
  </si>
  <si>
    <t>P219</t>
  </si>
  <si>
    <t>P239</t>
  </si>
  <si>
    <t>P240</t>
  </si>
  <si>
    <t>P241</t>
  </si>
  <si>
    <t>P243</t>
  </si>
  <si>
    <t>P285</t>
  </si>
  <si>
    <t>P369</t>
  </si>
  <si>
    <t>P379</t>
  </si>
  <si>
    <t>P968</t>
  </si>
  <si>
    <t>Q039</t>
  </si>
  <si>
    <t>Q059</t>
  </si>
  <si>
    <t>Q447</t>
  </si>
  <si>
    <t>Q790</t>
  </si>
  <si>
    <t>Q793</t>
  </si>
  <si>
    <t>Q909</t>
  </si>
  <si>
    <t>Q999</t>
  </si>
  <si>
    <t>R609</t>
  </si>
  <si>
    <t>V021</t>
  </si>
  <si>
    <t>V051</t>
  </si>
  <si>
    <t>V199</t>
  </si>
  <si>
    <t>V459</t>
  </si>
  <si>
    <t>V579</t>
  </si>
  <si>
    <t>V699</t>
  </si>
  <si>
    <t>V709</t>
  </si>
  <si>
    <t>V789</t>
  </si>
  <si>
    <t>V859</t>
  </si>
  <si>
    <t>V909</t>
  </si>
  <si>
    <t>W309</t>
  </si>
  <si>
    <t>X299</t>
  </si>
  <si>
    <t>X519</t>
  </si>
  <si>
    <t>Y839</t>
  </si>
  <si>
    <t>Y86</t>
  </si>
  <si>
    <t>สรุปสาเหตุการตาย 2548 (จากฐานข้อมูล สนย.)</t>
  </si>
  <si>
    <t>ลำดับ</t>
  </si>
  <si>
    <t>โรค</t>
  </si>
  <si>
    <t>Code</t>
  </si>
  <si>
    <t>จำนวน</t>
  </si>
  <si>
    <t>อัตราตาย/แสน</t>
  </si>
  <si>
    <t>ไม่ทราบสาเหตุแน่ชัด</t>
  </si>
  <si>
    <t>R73-R99</t>
  </si>
  <si>
    <t>อาการและอาการแสดงทั่วไป</t>
  </si>
  <si>
    <t>มะเร็งทุกชนิด</t>
  </si>
  <si>
    <t>C00-C97</t>
  </si>
  <si>
    <t>หัวใจและหลอกเลือด</t>
  </si>
  <si>
    <t>I21-I95</t>
  </si>
  <si>
    <t>ไตวาย</t>
  </si>
  <si>
    <t>N05-N39</t>
  </si>
  <si>
    <t>โลหิตเป็นพิษ</t>
  </si>
  <si>
    <t>A41</t>
  </si>
  <si>
    <t>อุบัติเหตุจราจร</t>
  </si>
  <si>
    <t>V01-V99</t>
  </si>
  <si>
    <t xml:space="preserve">อุบัติเหตุอื่น </t>
  </si>
  <si>
    <t>W01-X59</t>
  </si>
  <si>
    <t>เหตุการณ์ไม่ระบุเจตนา</t>
  </si>
  <si>
    <t>Y19-Y34</t>
  </si>
  <si>
    <t>โรคระบบหายใจอื่น</t>
  </si>
  <si>
    <t>J42-J98</t>
  </si>
  <si>
    <t>โรคตัว(รวมถุงน้ำดี)</t>
  </si>
  <si>
    <t>K72-K85</t>
  </si>
  <si>
    <t>เบาหวาน</t>
  </si>
  <si>
    <t>E11-E14</t>
  </si>
  <si>
    <t>ปอดอักเสบ</t>
  </si>
  <si>
    <t>J15-J18</t>
  </si>
  <si>
    <t>วัณโรค</t>
  </si>
  <si>
    <t>A16-A19</t>
  </si>
  <si>
    <t>เอดส์</t>
  </si>
  <si>
    <t>B20-B49</t>
  </si>
  <si>
    <t>ฆ่าตัวตาย</t>
  </si>
  <si>
    <t>X64-X84</t>
  </si>
  <si>
    <t>โรคของระบบทางเดินอาหาร</t>
  </si>
  <si>
    <t>K22-K65</t>
  </si>
  <si>
    <t>ถูกฆ่าตาย</t>
  </si>
  <si>
    <t>X91-Y09</t>
  </si>
  <si>
    <t>ความดัน</t>
  </si>
  <si>
    <t>I10-I12</t>
  </si>
  <si>
    <t>ติดเชื้อระยะปริกำเนิด</t>
  </si>
  <si>
    <t>P36-P37</t>
  </si>
  <si>
    <t>สรุปสาเหตุการตาย 2546 (จากฐานข้อมูล สนย.)</t>
  </si>
  <si>
    <t>สรุปสาเหตุการตาย 2547 (จากฐานข้อมูล สนย.)</t>
  </si>
  <si>
    <t>ความผิดปกติของระบบไหลเวียน หายใจ ย่อยอาหาร</t>
  </si>
  <si>
    <t>R00-R20</t>
  </si>
  <si>
    <t>อื่น ๆ</t>
  </si>
  <si>
    <t>male</t>
  </si>
  <si>
    <t>Female</t>
  </si>
  <si>
    <t>A059</t>
  </si>
  <si>
    <t>A188</t>
  </si>
  <si>
    <t>A241</t>
  </si>
  <si>
    <t>A809</t>
  </si>
  <si>
    <t>B084</t>
  </si>
  <si>
    <t>B181</t>
  </si>
  <si>
    <t>B332</t>
  </si>
  <si>
    <t>C179</t>
  </si>
  <si>
    <t>C384</t>
  </si>
  <si>
    <t>C402</t>
  </si>
  <si>
    <t>C770</t>
  </si>
  <si>
    <t>D106</t>
  </si>
  <si>
    <t>D367</t>
  </si>
  <si>
    <t>D689</t>
  </si>
  <si>
    <t>E118</t>
  </si>
  <si>
    <t>E876</t>
  </si>
  <si>
    <t>F199</t>
  </si>
  <si>
    <t>G473</t>
  </si>
  <si>
    <t>G938</t>
  </si>
  <si>
    <t>I279</t>
  </si>
  <si>
    <t>I313</t>
  </si>
  <si>
    <t>I495</t>
  </si>
  <si>
    <t>I500</t>
  </si>
  <si>
    <t>I711</t>
  </si>
  <si>
    <t>I839</t>
  </si>
  <si>
    <t>J80</t>
  </si>
  <si>
    <t>J851</t>
  </si>
  <si>
    <t>J860</t>
  </si>
  <si>
    <t>K20</t>
  </si>
  <si>
    <t>K290</t>
  </si>
  <si>
    <t>K550</t>
  </si>
  <si>
    <t>K632</t>
  </si>
  <si>
    <t>L89</t>
  </si>
  <si>
    <t>M009</t>
  </si>
  <si>
    <t>M609</t>
  </si>
  <si>
    <t>P072</t>
  </si>
  <si>
    <t>P399</t>
  </si>
  <si>
    <t>P592</t>
  </si>
  <si>
    <t>P769</t>
  </si>
  <si>
    <t>P832</t>
  </si>
  <si>
    <t>P960</t>
  </si>
  <si>
    <t>Q219</t>
  </si>
  <si>
    <t>Q324</t>
  </si>
  <si>
    <t>Q401</t>
  </si>
  <si>
    <t>Q439</t>
  </si>
  <si>
    <t>Q799</t>
  </si>
  <si>
    <t>R074</t>
  </si>
  <si>
    <t>R18</t>
  </si>
  <si>
    <t>V224</t>
  </si>
  <si>
    <t>V225</t>
  </si>
  <si>
    <t>V485</t>
  </si>
  <si>
    <t>V589</t>
  </si>
  <si>
    <t>V599</t>
  </si>
  <si>
    <t>W22</t>
  </si>
  <si>
    <t>W399</t>
  </si>
  <si>
    <t>W55</t>
  </si>
  <si>
    <t>X239</t>
  </si>
  <si>
    <t>X809</t>
  </si>
  <si>
    <t>Y259</t>
  </si>
  <si>
    <t>Y579</t>
  </si>
  <si>
    <t>A369</t>
  </si>
  <si>
    <t>A879</t>
  </si>
  <si>
    <t>B204</t>
  </si>
  <si>
    <t>B206</t>
  </si>
  <si>
    <t>B218</t>
  </si>
  <si>
    <t>C148</t>
  </si>
  <si>
    <t>C33</t>
  </si>
  <si>
    <t>C37</t>
  </si>
  <si>
    <t>C783</t>
  </si>
  <si>
    <t>E116</t>
  </si>
  <si>
    <t>E889</t>
  </si>
  <si>
    <t>F29</t>
  </si>
  <si>
    <t>G712</t>
  </si>
  <si>
    <t>G825</t>
  </si>
  <si>
    <t>G951</t>
  </si>
  <si>
    <t>I340</t>
  </si>
  <si>
    <t>I509</t>
  </si>
  <si>
    <t>I669</t>
  </si>
  <si>
    <t>J22</t>
  </si>
  <si>
    <t>J981</t>
  </si>
  <si>
    <t>K279</t>
  </si>
  <si>
    <t>K318</t>
  </si>
  <si>
    <t>K633</t>
  </si>
  <si>
    <t>K639</t>
  </si>
  <si>
    <t>K721</t>
  </si>
  <si>
    <t>K829</t>
  </si>
  <si>
    <t>K921</t>
  </si>
  <si>
    <t>L021</t>
  </si>
  <si>
    <t>L259</t>
  </si>
  <si>
    <t>L853</t>
  </si>
  <si>
    <t>M799</t>
  </si>
  <si>
    <t>N419</t>
  </si>
  <si>
    <t>N61</t>
  </si>
  <si>
    <t>N719</t>
  </si>
  <si>
    <t>O881</t>
  </si>
  <si>
    <t>Q248</t>
  </si>
  <si>
    <t>R17</t>
  </si>
  <si>
    <t>R688</t>
  </si>
  <si>
    <t>R98</t>
  </si>
  <si>
    <t>V039</t>
  </si>
  <si>
    <t>V041</t>
  </si>
  <si>
    <t>V529</t>
  </si>
  <si>
    <t>V779</t>
  </si>
  <si>
    <t>V939</t>
  </si>
  <si>
    <t>W049</t>
  </si>
  <si>
    <t>W130</t>
  </si>
  <si>
    <t>W439</t>
  </si>
  <si>
    <t>X439</t>
  </si>
  <si>
    <t>X849</t>
  </si>
  <si>
    <t>X929</t>
  </si>
  <si>
    <t>X94</t>
  </si>
  <si>
    <t>Y009</t>
  </si>
  <si>
    <t>Y21</t>
  </si>
  <si>
    <t>Y355</t>
  </si>
  <si>
    <t>Y871</t>
  </si>
  <si>
    <t>v499</t>
  </si>
  <si>
    <t>สรุปสาเหตุการตาย 2549 (จากฐานข้อมูล สนย.)</t>
  </si>
  <si>
    <t>A87</t>
  </si>
  <si>
    <t>C248</t>
  </si>
  <si>
    <t>C720</t>
  </si>
  <si>
    <t>C859</t>
  </si>
  <si>
    <t>D698</t>
  </si>
  <si>
    <t>E785</t>
  </si>
  <si>
    <t>H664</t>
  </si>
  <si>
    <t>I39</t>
  </si>
  <si>
    <t>N290</t>
  </si>
  <si>
    <t>O989</t>
  </si>
  <si>
    <t>Q041</t>
  </si>
  <si>
    <t>Q393</t>
  </si>
  <si>
    <t>X119</t>
  </si>
  <si>
    <t>r99</t>
  </si>
  <si>
    <t>อัมพาตทุกชนิด</t>
  </si>
  <si>
    <t>G80-G83</t>
  </si>
  <si>
    <t>ภาวะแซกซ้อนในการตั้งครรภ์</t>
  </si>
  <si>
    <t>O60-O99</t>
  </si>
  <si>
    <t>อุบัติเหตุตกน้ำและจมน้ำ</t>
  </si>
  <si>
    <t>W65-W74</t>
  </si>
  <si>
    <t>ไข้มาลาเรีย</t>
  </si>
  <si>
    <t>B50-B54</t>
  </si>
  <si>
    <t>ท้องร่วง</t>
  </si>
  <si>
    <t>ไข้เลือดออก</t>
  </si>
  <si>
    <t>A00-A09</t>
  </si>
  <si>
    <t>A90-A99</t>
  </si>
  <si>
    <t>โรคติดเชื้อและปรสิตอื่น ๆ</t>
  </si>
  <si>
    <t>Aที่เหลือ</t>
  </si>
  <si>
    <t>ไข้ไม่ทราบสาเหตุ</t>
  </si>
  <si>
    <t>การเป็นลมล้มฟุบ</t>
  </si>
  <si>
    <t>ชราภาพ</t>
  </si>
  <si>
    <t>R50</t>
  </si>
  <si>
    <t>หักจาก2</t>
  </si>
  <si>
    <t>Y19-Y75</t>
  </si>
  <si>
    <t>NCAUSE * SEX Crosstabulation</t>
  </si>
  <si>
    <t xml:space="preserve">Count </t>
  </si>
  <si>
    <t>SEX</t>
  </si>
  <si>
    <t>Cause</t>
  </si>
  <si>
    <t>วัณโรค(a16-19)</t>
  </si>
  <si>
    <t>A309</t>
  </si>
  <si>
    <t>B009</t>
  </si>
  <si>
    <t>B203</t>
  </si>
  <si>
    <t>เอดส์  b20-24,37-49</t>
  </si>
  <si>
    <t>B589</t>
  </si>
  <si>
    <t>โรคติดเชื้ออื่น</t>
  </si>
  <si>
    <t>ca ปาก 00-14</t>
  </si>
  <si>
    <t>ca กระเพาะ 16</t>
  </si>
  <si>
    <t>ca ลำไส้ใหญ่ 18</t>
  </si>
  <si>
    <t>ca ตับ+ท่อน้ำดีในตับ 22,24</t>
  </si>
  <si>
    <t>ca ถุงน้ำดี 23</t>
  </si>
  <si>
    <t>ca ปอด 34</t>
  </si>
  <si>
    <t>ca กระดูก 41</t>
  </si>
  <si>
    <t>C444</t>
  </si>
  <si>
    <t>C470</t>
  </si>
  <si>
    <t>C699</t>
  </si>
  <si>
    <t>C767</t>
  </si>
  <si>
    <t>C950</t>
  </si>
  <si>
    <t>D135</t>
  </si>
  <si>
    <t>D729</t>
  </si>
  <si>
    <t>E031</t>
  </si>
  <si>
    <t>E101</t>
  </si>
  <si>
    <t>E279</t>
  </si>
  <si>
    <t>G102</t>
  </si>
  <si>
    <t>G935</t>
  </si>
  <si>
    <t>I120</t>
  </si>
  <si>
    <t>I319</t>
  </si>
  <si>
    <t>I515</t>
  </si>
  <si>
    <t>I743</t>
  </si>
  <si>
    <t>I802</t>
  </si>
  <si>
    <t>I99</t>
  </si>
  <si>
    <t>J398</t>
  </si>
  <si>
    <t>K255</t>
  </si>
  <si>
    <t>K562</t>
  </si>
  <si>
    <t>K623</t>
  </si>
  <si>
    <t>K701</t>
  </si>
  <si>
    <t>K823</t>
  </si>
  <si>
    <t>L409</t>
  </si>
  <si>
    <t>M179</t>
  </si>
  <si>
    <t>M255</t>
  </si>
  <si>
    <t>M622</t>
  </si>
  <si>
    <t>M869</t>
  </si>
  <si>
    <t>N049</t>
  </si>
  <si>
    <t>N159</t>
  </si>
  <si>
    <t>N288</t>
  </si>
  <si>
    <t>N368</t>
  </si>
  <si>
    <t>O149</t>
  </si>
  <si>
    <t>P229</t>
  </si>
  <si>
    <t>P269</t>
  </si>
  <si>
    <t>P524</t>
  </si>
  <si>
    <t>P789</t>
  </si>
  <si>
    <t>P819</t>
  </si>
  <si>
    <t>P95</t>
  </si>
  <si>
    <t>P969</t>
  </si>
  <si>
    <t>Q064</t>
  </si>
  <si>
    <t>Q386</t>
  </si>
  <si>
    <t>V235</t>
  </si>
  <si>
    <t>V295</t>
  </si>
  <si>
    <t>V495</t>
  </si>
  <si>
    <t>V546</t>
  </si>
  <si>
    <t>V811</t>
  </si>
  <si>
    <t>W100</t>
  </si>
  <si>
    <t>W379</t>
  </si>
  <si>
    <t>W789</t>
  </si>
  <si>
    <t>สรุปสาเหตุการตาย 2550 (จากฐานข้อมูล สนย.)</t>
  </si>
  <si>
    <t>นนน</t>
  </si>
  <si>
    <t>โรคตับ(รวมถุงน้ำดี)</t>
  </si>
  <si>
    <t>หัวใจและหลอดเลือด</t>
  </si>
  <si>
    <t>เต้านม</t>
  </si>
  <si>
    <t>ปากมดลูก</t>
  </si>
  <si>
    <t>สมอง</t>
  </si>
  <si>
    <t>ต่อมน้ำเหลือง</t>
  </si>
  <si>
    <t>เม็ดเลือดขาว</t>
  </si>
  <si>
    <t>A181</t>
  </si>
  <si>
    <t>B182</t>
  </si>
  <si>
    <t>B207</t>
  </si>
  <si>
    <t>B451</t>
  </si>
  <si>
    <t>B59</t>
  </si>
  <si>
    <t>C060</t>
  </si>
  <si>
    <t>C181</t>
  </si>
  <si>
    <t>C220</t>
  </si>
  <si>
    <t>C261</t>
  </si>
  <si>
    <t>C319</t>
  </si>
  <si>
    <t>C445</t>
  </si>
  <si>
    <t>C639</t>
  </si>
  <si>
    <t>C66</t>
  </si>
  <si>
    <t>C749</t>
  </si>
  <si>
    <t>C769</t>
  </si>
  <si>
    <t>C780</t>
  </si>
  <si>
    <t>E141</t>
  </si>
  <si>
    <t>E274</t>
  </si>
  <si>
    <t>E870</t>
  </si>
  <si>
    <t>F209</t>
  </si>
  <si>
    <t>G589</t>
  </si>
  <si>
    <t>G709</t>
  </si>
  <si>
    <t>G909</t>
  </si>
  <si>
    <t>I130</t>
  </si>
  <si>
    <t>I350</t>
  </si>
  <si>
    <t>i64</t>
  </si>
  <si>
    <t>I714</t>
  </si>
  <si>
    <t>J47</t>
  </si>
  <si>
    <t>K274</t>
  </si>
  <si>
    <t>K768</t>
  </si>
  <si>
    <t>K839</t>
  </si>
  <si>
    <t>L039</t>
  </si>
  <si>
    <t>L511</t>
  </si>
  <si>
    <t>M792</t>
  </si>
  <si>
    <t>N039</t>
  </si>
  <si>
    <t>N151</t>
  </si>
  <si>
    <t>N281</t>
  </si>
  <si>
    <t>N309</t>
  </si>
  <si>
    <t>N412</t>
  </si>
  <si>
    <t>N499</t>
  </si>
  <si>
    <t>P299</t>
  </si>
  <si>
    <t>Q809</t>
  </si>
  <si>
    <t>Q829</t>
  </si>
  <si>
    <t>R504</t>
  </si>
  <si>
    <t>R94</t>
  </si>
  <si>
    <t>V244</t>
  </si>
  <si>
    <t>V389</t>
  </si>
  <si>
    <t>V399</t>
  </si>
  <si>
    <t>V475</t>
  </si>
  <si>
    <t>V486</t>
  </si>
  <si>
    <t>V539</t>
  </si>
  <si>
    <t>V816</t>
  </si>
  <si>
    <t>W079</t>
  </si>
  <si>
    <t>W40</t>
  </si>
  <si>
    <t>X769</t>
  </si>
  <si>
    <t>X969</t>
  </si>
  <si>
    <t>Y891</t>
  </si>
  <si>
    <t>Male</t>
  </si>
  <si>
    <t>สรุปสาเหตุการตาย 2551 (จากฐานข้อมูล สนย.)</t>
  </si>
  <si>
    <t>ca breast</t>
  </si>
  <si>
    <t>ca liver</t>
  </si>
  <si>
    <t>ca lung</t>
  </si>
  <si>
    <t>ca cervix</t>
  </si>
  <si>
    <t>CAUSE</t>
  </si>
  <si>
    <t>A069</t>
  </si>
  <si>
    <t>A46</t>
  </si>
  <si>
    <t>B085</t>
  </si>
  <si>
    <t>B232</t>
  </si>
  <si>
    <t>B831</t>
  </si>
  <si>
    <t>C001</t>
  </si>
  <si>
    <t>C20</t>
  </si>
  <si>
    <t>C689</t>
  </si>
  <si>
    <t>C764</t>
  </si>
  <si>
    <t>C785</t>
  </si>
  <si>
    <t>C793</t>
  </si>
  <si>
    <t>D126</t>
  </si>
  <si>
    <t>D166</t>
  </si>
  <si>
    <t>E871</t>
  </si>
  <si>
    <t>G309</t>
  </si>
  <si>
    <t>G529</t>
  </si>
  <si>
    <t>I510</t>
  </si>
  <si>
    <t>I516</t>
  </si>
  <si>
    <t>J841</t>
  </si>
  <si>
    <t>J982</t>
  </si>
  <si>
    <t>K122</t>
  </si>
  <si>
    <t>K275</t>
  </si>
  <si>
    <t>K291</t>
  </si>
  <si>
    <t>K406</t>
  </si>
  <si>
    <t>K704</t>
  </si>
  <si>
    <t>M100</t>
  </si>
  <si>
    <t>M729</t>
  </si>
  <si>
    <t>N739</t>
  </si>
  <si>
    <t>N813</t>
  </si>
  <si>
    <t>O079</t>
  </si>
  <si>
    <t>P290</t>
  </si>
  <si>
    <t>R001</t>
  </si>
  <si>
    <t>V184</t>
  </si>
  <si>
    <t>X729</t>
  </si>
  <si>
    <t>X746</t>
  </si>
  <si>
    <t>kk</t>
  </si>
  <si>
    <t>B004</t>
  </si>
  <si>
    <t>B669</t>
  </si>
  <si>
    <t>C22</t>
  </si>
  <si>
    <t>C52</t>
  </si>
  <si>
    <t>D136</t>
  </si>
  <si>
    <t>D359</t>
  </si>
  <si>
    <t>D469</t>
  </si>
  <si>
    <t>G122</t>
  </si>
  <si>
    <t>I330</t>
  </si>
  <si>
    <t>J09</t>
  </si>
  <si>
    <t>J985</t>
  </si>
  <si>
    <t>O411</t>
  </si>
  <si>
    <t>V189</t>
  </si>
  <si>
    <t>V675</t>
  </si>
  <si>
    <t>V970</t>
  </si>
  <si>
    <t>W010</t>
  </si>
  <si>
    <t>Y189</t>
  </si>
  <si>
    <t>R53,R56-R60</t>
  </si>
  <si>
    <t xml:space="preserve">สรุปสาเหตุการตาย 2553 (จากฐานข้อมูล สนย.) </t>
  </si>
  <si>
    <t xml:space="preserve">สรุปสาเหตุการตาย 2552 (จากฐานข้อมูล สนย.)  </t>
  </si>
  <si>
    <t>I20 - I25</t>
  </si>
  <si>
    <t>I60 - I69</t>
  </si>
  <si>
    <t>หลอดเลือดสมอง</t>
  </si>
  <si>
    <t>สรุปสาเหตุการตาย 2554 (จากฐานข้อมูล สนย.)  มค.-ธค.54</t>
  </si>
  <si>
    <t>ผลรวมทั้งหมด</t>
  </si>
  <si>
    <t>A099</t>
  </si>
  <si>
    <t>A26</t>
  </si>
  <si>
    <t>B719</t>
  </si>
  <si>
    <t>B74</t>
  </si>
  <si>
    <t>C039</t>
  </si>
  <si>
    <t>C07</t>
  </si>
  <si>
    <t>C180</t>
  </si>
  <si>
    <t>C187</t>
  </si>
  <si>
    <t>C399</t>
  </si>
  <si>
    <t>c541</t>
  </si>
  <si>
    <t>D143</t>
  </si>
  <si>
    <t>E835</t>
  </si>
  <si>
    <t>F03</t>
  </si>
  <si>
    <t>I260</t>
  </si>
  <si>
    <t>I620</t>
  </si>
  <si>
    <t>I677</t>
  </si>
  <si>
    <t>I822</t>
  </si>
  <si>
    <t>I848</t>
  </si>
  <si>
    <t>J110</t>
  </si>
  <si>
    <t>J329</t>
  </si>
  <si>
    <t>M199</t>
  </si>
  <si>
    <t>M519</t>
  </si>
  <si>
    <t>M726</t>
  </si>
  <si>
    <t>N009</t>
  </si>
  <si>
    <t>N10</t>
  </si>
  <si>
    <t>N201</t>
  </si>
  <si>
    <t>N342</t>
  </si>
  <si>
    <t>Q043</t>
  </si>
  <si>
    <t>Q419</t>
  </si>
  <si>
    <t>Q913</t>
  </si>
  <si>
    <t>R102</t>
  </si>
  <si>
    <t>V294</t>
  </si>
  <si>
    <t>W138</t>
  </si>
  <si>
    <t>W189</t>
  </si>
  <si>
    <t>W369</t>
  </si>
  <si>
    <t>X109</t>
  </si>
  <si>
    <t>X19</t>
  </si>
  <si>
    <t>X839</t>
  </si>
  <si>
    <t>B171</t>
  </si>
  <si>
    <t>C059</t>
  </si>
  <si>
    <t>C340</t>
  </si>
  <si>
    <t>C409</t>
  </si>
  <si>
    <t>C900</t>
  </si>
  <si>
    <t>D509</t>
  </si>
  <si>
    <t>E079</t>
  </si>
  <si>
    <t>G08</t>
  </si>
  <si>
    <t>G910</t>
  </si>
  <si>
    <t>G958</t>
  </si>
  <si>
    <t>I071</t>
  </si>
  <si>
    <t>I741</t>
  </si>
  <si>
    <t>I803</t>
  </si>
  <si>
    <t>J440</t>
  </si>
  <si>
    <t>K269</t>
  </si>
  <si>
    <t>K352</t>
  </si>
  <si>
    <t>K811</t>
  </si>
  <si>
    <t>M511</t>
  </si>
  <si>
    <t>M628</t>
  </si>
  <si>
    <t>M809</t>
  </si>
  <si>
    <t>N300</t>
  </si>
  <si>
    <t>P002</t>
  </si>
  <si>
    <t>P251</t>
  </si>
  <si>
    <t>Q892</t>
  </si>
  <si>
    <t>R560</t>
  </si>
  <si>
    <t>V124</t>
  </si>
  <si>
    <t>W10</t>
  </si>
  <si>
    <t>W259</t>
  </si>
  <si>
    <t>W779</t>
  </si>
  <si>
    <t>นับจำนวน ของ SEX</t>
  </si>
  <si>
    <t>1</t>
  </si>
  <si>
    <t>2</t>
  </si>
  <si>
    <t>(ว่าง)</t>
  </si>
  <si>
    <t>D119</t>
  </si>
  <si>
    <t>G700</t>
  </si>
  <si>
    <t>K859</t>
  </si>
  <si>
    <t>P210</t>
  </si>
  <si>
    <t>P509</t>
  </si>
  <si>
    <t>V134</t>
  </si>
  <si>
    <t>V27</t>
  </si>
  <si>
    <t>V29</t>
  </si>
  <si>
    <t>W12</t>
  </si>
  <si>
    <t>W74</t>
  </si>
  <si>
    <t>X31</t>
  </si>
  <si>
    <t>X389</t>
  </si>
  <si>
    <t>สรุปสาเหตุการตาย 2556 (จากฐานข้อมูล สนย.)  มค.-พย.56</t>
  </si>
  <si>
    <t>รวม</t>
  </si>
  <si>
    <t>C00-D48</t>
  </si>
  <si>
    <t>Aที่เหลือ,B</t>
  </si>
  <si>
    <t>W00-X59</t>
  </si>
  <si>
    <t>Y10-Y34</t>
  </si>
  <si>
    <t>E10-E14</t>
  </si>
  <si>
    <t>B20-B24</t>
  </si>
  <si>
    <t>X60-X84</t>
  </si>
  <si>
    <t>X85-Y09</t>
  </si>
  <si>
    <t>I10-I15</t>
  </si>
  <si>
    <t>สรุปสาเหตุการตาย 2557 (จากฐานข้อมูล สนย.)  มค.-พย.57</t>
  </si>
  <si>
    <t>สรุปสาเหตุการตาย 2558 (จากฐานข้อมูล สนย.)  มค.-พย.58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</si>
</sst>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5">
    <font>
      <sz val="14"/>
      <name val="Cordia New"/>
      <charset val="222"/>
    </font>
    <font>
      <sz val="14"/>
      <name val="Cordia New"/>
      <family val="2"/>
    </font>
    <font>
      <sz val="14"/>
      <color indexed="10"/>
      <name val="Cordia New"/>
      <family val="2"/>
    </font>
    <font>
      <b/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43" fontId="8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6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3" fontId="0" fillId="0" borderId="1" xfId="3" applyFont="1" applyBorder="1"/>
    <xf numFmtId="43" fontId="0" fillId="0" borderId="0" xfId="3" applyFont="1"/>
    <xf numFmtId="0" fontId="2" fillId="0" borderId="0" xfId="0" applyFont="1"/>
    <xf numFmtId="0" fontId="0" fillId="0" borderId="1" xfId="0" applyFill="1" applyBorder="1"/>
    <xf numFmtId="2" fontId="0" fillId="0" borderId="0" xfId="0" applyNumberFormat="1"/>
    <xf numFmtId="43" fontId="3" fillId="2" borderId="1" xfId="3" applyFont="1" applyFill="1" applyBorder="1"/>
    <xf numFmtId="0" fontId="3" fillId="2" borderId="1" xfId="0" applyFont="1" applyFill="1" applyBorder="1"/>
    <xf numFmtId="0" fontId="0" fillId="3" borderId="1" xfId="0" applyFill="1" applyBorder="1"/>
    <xf numFmtId="0" fontId="0" fillId="4" borderId="0" xfId="0" applyFill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6" borderId="0" xfId="0" applyFill="1"/>
    <xf numFmtId="0" fontId="0" fillId="7" borderId="1" xfId="0" applyFill="1" applyBorder="1"/>
    <xf numFmtId="0" fontId="0" fillId="7" borderId="0" xfId="0" applyFill="1"/>
    <xf numFmtId="0" fontId="0" fillId="6" borderId="2" xfId="0" applyFill="1" applyBorder="1"/>
    <xf numFmtId="0" fontId="0" fillId="5" borderId="0" xfId="0" applyFill="1"/>
    <xf numFmtId="0" fontId="0" fillId="2" borderId="1" xfId="0" applyFill="1" applyBorder="1"/>
    <xf numFmtId="0" fontId="0" fillId="2" borderId="2" xfId="0" applyFill="1" applyBorder="1"/>
    <xf numFmtId="0" fontId="0" fillId="8" borderId="1" xfId="0" applyFill="1" applyBorder="1"/>
    <xf numFmtId="0" fontId="0" fillId="8" borderId="2" xfId="0" applyFill="1" applyBorder="1"/>
    <xf numFmtId="0" fontId="0" fillId="0" borderId="2" xfId="0" applyFill="1" applyBorder="1"/>
    <xf numFmtId="43" fontId="5" fillId="0" borderId="1" xfId="3" applyFont="1" applyFill="1" applyBorder="1"/>
    <xf numFmtId="0" fontId="0" fillId="0" borderId="3" xfId="0" applyFill="1" applyBorder="1"/>
    <xf numFmtId="0" fontId="3" fillId="0" borderId="0" xfId="0" applyFont="1" applyAlignment="1">
      <alignment horizontal="center"/>
    </xf>
    <xf numFmtId="0" fontId="0" fillId="3" borderId="0" xfId="0" applyFill="1"/>
    <xf numFmtId="0" fontId="0" fillId="3" borderId="4" xfId="0" applyFill="1" applyBorder="1"/>
    <xf numFmtId="0" fontId="0" fillId="3" borderId="5" xfId="0" applyFill="1" applyBorder="1"/>
    <xf numFmtId="0" fontId="0" fillId="0" borderId="2" xfId="0" applyFill="1" applyBorder="1" applyAlignment="1">
      <alignment horizontal="center"/>
    </xf>
    <xf numFmtId="43" fontId="0" fillId="3" borderId="1" xfId="3" applyFont="1" applyFill="1" applyBorder="1"/>
    <xf numFmtId="43" fontId="5" fillId="3" borderId="1" xfId="3" applyFont="1" applyFill="1" applyBorder="1"/>
    <xf numFmtId="18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Border="1"/>
    <xf numFmtId="3" fontId="11" fillId="0" borderId="1" xfId="0" applyNumberFormat="1" applyFont="1" applyBorder="1"/>
    <xf numFmtId="3" fontId="11" fillId="0" borderId="1" xfId="3" applyNumberFormat="1" applyFont="1" applyFill="1" applyBorder="1"/>
    <xf numFmtId="0" fontId="11" fillId="0" borderId="1" xfId="0" applyFont="1" applyBorder="1" applyAlignment="1">
      <alignment horizontal="left"/>
    </xf>
    <xf numFmtId="0" fontId="12" fillId="0" borderId="1" xfId="0" applyFont="1" applyFill="1" applyBorder="1"/>
    <xf numFmtId="3" fontId="11" fillId="0" borderId="1" xfId="0" applyNumberFormat="1" applyFont="1" applyFill="1" applyBorder="1"/>
    <xf numFmtId="0" fontId="13" fillId="0" borderId="1" xfId="0" applyFont="1" applyFill="1" applyBorder="1"/>
    <xf numFmtId="0" fontId="13" fillId="0" borderId="1" xfId="0" applyFont="1" applyBorder="1"/>
    <xf numFmtId="3" fontId="14" fillId="0" borderId="1" xfId="0" applyNumberFormat="1" applyFont="1" applyBorder="1"/>
    <xf numFmtId="41" fontId="11" fillId="0" borderId="0" xfId="3" applyNumberFormat="1" applyFont="1" applyFill="1" applyBorder="1"/>
    <xf numFmtId="3" fontId="13" fillId="0" borderId="1" xfId="0" applyNumberFormat="1" applyFont="1" applyBorder="1"/>
    <xf numFmtId="3" fontId="12" fillId="0" borderId="1" xfId="0" applyNumberFormat="1" applyFont="1" applyBorder="1"/>
    <xf numFmtId="0" fontId="14" fillId="0" borderId="1" xfId="0" applyFont="1" applyFill="1" applyBorder="1"/>
    <xf numFmtId="0" fontId="14" fillId="0" borderId="1" xfId="0" applyFont="1" applyBorder="1"/>
    <xf numFmtId="3" fontId="14" fillId="0" borderId="1" xfId="0" applyNumberFormat="1" applyFont="1" applyFill="1" applyBorder="1"/>
  </cellXfs>
  <cellStyles count="29">
    <cellStyle name="Comma 2" xfId="1"/>
    <cellStyle name="Normal 2" xfId="2"/>
    <cellStyle name="เครื่องหมายจุลภาค" xfId="3" builtinId="3"/>
    <cellStyle name="ปกติ" xfId="0" builtinId="0"/>
    <cellStyle name="ปกติ 10" xfId="4"/>
    <cellStyle name="ปกติ 12" xfId="5"/>
    <cellStyle name="ปกติ 13" xfId="6"/>
    <cellStyle name="ปกติ 14" xfId="7"/>
    <cellStyle name="ปกติ 15" xfId="8"/>
    <cellStyle name="ปกติ 16" xfId="9"/>
    <cellStyle name="ปกติ 17" xfId="10"/>
    <cellStyle name="ปกติ 18" xfId="11"/>
    <cellStyle name="ปกติ 19" xfId="12"/>
    <cellStyle name="ปกติ 2" xfId="13"/>
    <cellStyle name="ปกติ 21" xfId="14"/>
    <cellStyle name="ปกติ 22" xfId="15"/>
    <cellStyle name="ปกติ 23" xfId="16"/>
    <cellStyle name="ปกติ 24" xfId="17"/>
    <cellStyle name="ปกติ 25" xfId="18"/>
    <cellStyle name="ปกติ 26" xfId="19"/>
    <cellStyle name="ปกติ 28" xfId="20"/>
    <cellStyle name="ปกติ 29" xfId="21"/>
    <cellStyle name="ปกติ 3" xfId="22"/>
    <cellStyle name="ปกติ 30" xfId="23"/>
    <cellStyle name="ปกติ 31" xfId="24"/>
    <cellStyle name="ปกติ 32" xfId="25"/>
    <cellStyle name="ปกติ 5" xfId="26"/>
    <cellStyle name="ปกติ 6" xfId="27"/>
    <cellStyle name="ปกติ 9" xf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defaultRowHeight="21"/>
  <sheetData>
    <row r="1" spans="1:4">
      <c r="A1" t="s">
        <v>1</v>
      </c>
      <c r="B1" t="s">
        <v>330</v>
      </c>
      <c r="C1" t="s">
        <v>331</v>
      </c>
      <c r="D1" t="s">
        <v>0</v>
      </c>
    </row>
    <row r="2" spans="1:4">
      <c r="A2" t="s">
        <v>3</v>
      </c>
      <c r="C2">
        <v>1</v>
      </c>
      <c r="D2">
        <v>1</v>
      </c>
    </row>
    <row r="3" spans="1:4">
      <c r="A3" t="s">
        <v>4</v>
      </c>
      <c r="B3">
        <v>20</v>
      </c>
      <c r="C3">
        <v>12</v>
      </c>
      <c r="D3">
        <v>32</v>
      </c>
    </row>
    <row r="4" spans="1:4">
      <c r="A4" t="s">
        <v>5</v>
      </c>
      <c r="B4">
        <v>57</v>
      </c>
      <c r="C4">
        <v>30</v>
      </c>
      <c r="D4">
        <v>87</v>
      </c>
    </row>
    <row r="5" spans="1:4">
      <c r="A5" t="s">
        <v>6</v>
      </c>
      <c r="B5">
        <v>22</v>
      </c>
      <c r="C5">
        <v>17</v>
      </c>
      <c r="D5">
        <v>39</v>
      </c>
    </row>
    <row r="6" spans="1:4">
      <c r="A6" t="s">
        <v>332</v>
      </c>
      <c r="B6">
        <v>1</v>
      </c>
      <c r="C6">
        <v>1</v>
      </c>
      <c r="D6">
        <v>2</v>
      </c>
    </row>
    <row r="7" spans="1:4">
      <c r="A7" t="s">
        <v>427</v>
      </c>
      <c r="C7">
        <v>1</v>
      </c>
      <c r="D7">
        <v>1</v>
      </c>
    </row>
    <row r="8" spans="1:4">
      <c r="A8" t="s">
        <v>7</v>
      </c>
      <c r="B8">
        <v>2</v>
      </c>
      <c r="C8">
        <v>1</v>
      </c>
      <c r="D8">
        <v>3</v>
      </c>
    </row>
    <row r="9" spans="1:4">
      <c r="A9" t="s">
        <v>8</v>
      </c>
      <c r="B9">
        <v>1</v>
      </c>
      <c r="C9">
        <v>1</v>
      </c>
      <c r="D9">
        <v>2</v>
      </c>
    </row>
    <row r="10" spans="1:4">
      <c r="A10" t="s">
        <v>9</v>
      </c>
      <c r="B10">
        <v>1</v>
      </c>
      <c r="D10">
        <v>1</v>
      </c>
    </row>
    <row r="11" spans="1:4">
      <c r="A11" t="s">
        <v>557</v>
      </c>
      <c r="B11">
        <v>1</v>
      </c>
      <c r="D11">
        <v>1</v>
      </c>
    </row>
    <row r="12" spans="1:4">
      <c r="A12" t="s">
        <v>428</v>
      </c>
      <c r="B12">
        <v>1</v>
      </c>
      <c r="D12">
        <v>1</v>
      </c>
    </row>
    <row r="13" spans="1:4">
      <c r="A13" t="s">
        <v>10</v>
      </c>
      <c r="B13">
        <v>3</v>
      </c>
      <c r="C13">
        <v>2</v>
      </c>
      <c r="D13">
        <v>5</v>
      </c>
    </row>
    <row r="14" spans="1:4">
      <c r="A14" t="s">
        <v>11</v>
      </c>
      <c r="B14">
        <v>10</v>
      </c>
      <c r="C14">
        <v>1</v>
      </c>
      <c r="D14">
        <v>11</v>
      </c>
    </row>
    <row r="15" spans="1:4">
      <c r="A15" t="s">
        <v>12</v>
      </c>
      <c r="B15">
        <v>1</v>
      </c>
      <c r="C15">
        <v>1</v>
      </c>
      <c r="D15">
        <v>2</v>
      </c>
    </row>
    <row r="16" spans="1:4">
      <c r="A16" t="s">
        <v>616</v>
      </c>
      <c r="C16">
        <v>1</v>
      </c>
      <c r="D16">
        <v>1</v>
      </c>
    </row>
    <row r="17" spans="1:4">
      <c r="A17" t="s">
        <v>13</v>
      </c>
      <c r="B17">
        <v>134</v>
      </c>
      <c r="C17">
        <v>132</v>
      </c>
      <c r="D17">
        <v>266</v>
      </c>
    </row>
    <row r="18" spans="1:4">
      <c r="A18" t="s">
        <v>14</v>
      </c>
      <c r="B18">
        <v>2</v>
      </c>
      <c r="C18">
        <v>1</v>
      </c>
      <c r="D18">
        <v>3</v>
      </c>
    </row>
    <row r="19" spans="1:4">
      <c r="A19" t="s">
        <v>559</v>
      </c>
      <c r="C19">
        <v>1</v>
      </c>
      <c r="D19">
        <v>1</v>
      </c>
    </row>
    <row r="20" spans="1:4">
      <c r="A20" t="s">
        <v>334</v>
      </c>
      <c r="C20">
        <v>1</v>
      </c>
      <c r="D20">
        <v>1</v>
      </c>
    </row>
    <row r="21" spans="1:4">
      <c r="A21" t="s">
        <v>335</v>
      </c>
      <c r="B21">
        <v>2</v>
      </c>
      <c r="C21">
        <v>2</v>
      </c>
      <c r="D21">
        <v>4</v>
      </c>
    </row>
    <row r="22" spans="1:4">
      <c r="A22" t="s">
        <v>617</v>
      </c>
      <c r="B22">
        <v>1</v>
      </c>
      <c r="D22">
        <v>1</v>
      </c>
    </row>
    <row r="23" spans="1:4">
      <c r="A23" t="s">
        <v>16</v>
      </c>
      <c r="B23">
        <v>2</v>
      </c>
      <c r="C23">
        <v>4</v>
      </c>
      <c r="D23">
        <v>6</v>
      </c>
    </row>
    <row r="24" spans="1:4">
      <c r="A24" t="s">
        <v>336</v>
      </c>
      <c r="C24">
        <v>1</v>
      </c>
      <c r="D24">
        <v>1</v>
      </c>
    </row>
    <row r="25" spans="1:4">
      <c r="A25" t="s">
        <v>19</v>
      </c>
      <c r="B25">
        <v>5</v>
      </c>
      <c r="D25">
        <v>5</v>
      </c>
    </row>
    <row r="26" spans="1:4">
      <c r="A26" t="s">
        <v>618</v>
      </c>
      <c r="C26">
        <v>1</v>
      </c>
      <c r="D26">
        <v>1</v>
      </c>
    </row>
    <row r="27" spans="1:4">
      <c r="A27" t="s">
        <v>21</v>
      </c>
      <c r="B27">
        <v>10</v>
      </c>
      <c r="C27">
        <v>1</v>
      </c>
      <c r="D27">
        <v>11</v>
      </c>
    </row>
    <row r="28" spans="1:4">
      <c r="A28" t="s">
        <v>619</v>
      </c>
      <c r="B28">
        <v>1</v>
      </c>
      <c r="D28">
        <v>1</v>
      </c>
    </row>
    <row r="29" spans="1:4">
      <c r="A29" t="s">
        <v>22</v>
      </c>
      <c r="C29">
        <v>1</v>
      </c>
      <c r="D29">
        <v>1</v>
      </c>
    </row>
    <row r="30" spans="1:4">
      <c r="A30" t="s">
        <v>23</v>
      </c>
      <c r="B30">
        <v>86</v>
      </c>
      <c r="C30">
        <v>39</v>
      </c>
      <c r="D30">
        <v>125</v>
      </c>
    </row>
    <row r="31" spans="1:4">
      <c r="A31" t="s">
        <v>620</v>
      </c>
      <c r="C31">
        <v>1</v>
      </c>
      <c r="D31">
        <v>1</v>
      </c>
    </row>
    <row r="32" spans="1:4">
      <c r="A32" t="s">
        <v>25</v>
      </c>
      <c r="B32">
        <v>27</v>
      </c>
      <c r="C32">
        <v>23</v>
      </c>
      <c r="D32">
        <v>50</v>
      </c>
    </row>
    <row r="33" spans="1:4">
      <c r="A33" t="s">
        <v>26</v>
      </c>
      <c r="B33">
        <v>1</v>
      </c>
      <c r="D33">
        <v>1</v>
      </c>
    </row>
    <row r="34" spans="1:4">
      <c r="A34" t="s">
        <v>27</v>
      </c>
      <c r="B34">
        <v>3</v>
      </c>
      <c r="D34">
        <v>3</v>
      </c>
    </row>
    <row r="35" spans="1:4">
      <c r="A35" t="s">
        <v>338</v>
      </c>
      <c r="C35">
        <v>1</v>
      </c>
      <c r="D35">
        <v>1</v>
      </c>
    </row>
    <row r="36" spans="1:4">
      <c r="A36" t="s">
        <v>28</v>
      </c>
      <c r="B36">
        <v>20</v>
      </c>
      <c r="C36">
        <v>9</v>
      </c>
      <c r="D36">
        <v>29</v>
      </c>
    </row>
    <row r="37" spans="1:4">
      <c r="A37" t="s">
        <v>29</v>
      </c>
      <c r="B37">
        <v>5</v>
      </c>
      <c r="C37">
        <v>1</v>
      </c>
      <c r="D37">
        <v>6</v>
      </c>
    </row>
    <row r="38" spans="1:4">
      <c r="A38" t="s">
        <v>30</v>
      </c>
      <c r="B38">
        <v>11</v>
      </c>
      <c r="C38">
        <v>3</v>
      </c>
      <c r="D38">
        <v>14</v>
      </c>
    </row>
    <row r="39" spans="1:4">
      <c r="A39" t="s">
        <v>31</v>
      </c>
      <c r="B39">
        <v>3</v>
      </c>
      <c r="D39">
        <v>3</v>
      </c>
    </row>
    <row r="40" spans="1:4">
      <c r="A40" t="s">
        <v>33</v>
      </c>
      <c r="B40">
        <v>18</v>
      </c>
      <c r="C40">
        <v>12</v>
      </c>
      <c r="D40">
        <v>30</v>
      </c>
    </row>
    <row r="41" spans="1:4">
      <c r="A41" t="s">
        <v>433</v>
      </c>
      <c r="C41">
        <v>1</v>
      </c>
      <c r="D41">
        <v>1</v>
      </c>
    </row>
    <row r="42" spans="1:4">
      <c r="A42" t="s">
        <v>341</v>
      </c>
      <c r="B42">
        <v>1</v>
      </c>
      <c r="D42">
        <v>1</v>
      </c>
    </row>
    <row r="43" spans="1:4">
      <c r="A43" t="s">
        <v>35</v>
      </c>
      <c r="B43">
        <v>3</v>
      </c>
      <c r="C43">
        <v>5</v>
      </c>
      <c r="D43">
        <v>8</v>
      </c>
    </row>
    <row r="44" spans="1:4">
      <c r="A44" t="s">
        <v>37</v>
      </c>
      <c r="B44">
        <v>2</v>
      </c>
      <c r="D44">
        <v>2</v>
      </c>
    </row>
    <row r="45" spans="1:4">
      <c r="A45" t="s">
        <v>38</v>
      </c>
      <c r="B45">
        <v>1</v>
      </c>
      <c r="D45">
        <v>1</v>
      </c>
    </row>
    <row r="46" spans="1:4">
      <c r="A46" t="s">
        <v>39</v>
      </c>
      <c r="B46">
        <v>6</v>
      </c>
      <c r="D46">
        <v>6</v>
      </c>
    </row>
    <row r="47" spans="1:4">
      <c r="A47" t="s">
        <v>621</v>
      </c>
      <c r="B47">
        <v>1</v>
      </c>
      <c r="D47">
        <v>1</v>
      </c>
    </row>
    <row r="48" spans="1:4">
      <c r="A48" t="s">
        <v>40</v>
      </c>
      <c r="B48">
        <v>3</v>
      </c>
      <c r="C48">
        <v>3</v>
      </c>
      <c r="D48">
        <v>6</v>
      </c>
    </row>
    <row r="49" spans="1:4">
      <c r="A49" t="s">
        <v>41</v>
      </c>
      <c r="B49">
        <v>7</v>
      </c>
      <c r="C49">
        <v>9</v>
      </c>
      <c r="D49">
        <v>16</v>
      </c>
    </row>
    <row r="50" spans="1:4">
      <c r="A50" t="s">
        <v>42</v>
      </c>
      <c r="B50">
        <v>8</v>
      </c>
      <c r="C50">
        <v>1</v>
      </c>
      <c r="D50">
        <v>9</v>
      </c>
    </row>
    <row r="51" spans="1:4">
      <c r="A51" t="s">
        <v>44</v>
      </c>
      <c r="B51">
        <v>2</v>
      </c>
      <c r="D51">
        <v>2</v>
      </c>
    </row>
    <row r="52" spans="1:4">
      <c r="A52" t="s">
        <v>45</v>
      </c>
      <c r="B52">
        <v>283</v>
      </c>
      <c r="C52">
        <v>114</v>
      </c>
      <c r="D52">
        <v>397</v>
      </c>
    </row>
    <row r="53" spans="1:4">
      <c r="A53" t="s">
        <v>46</v>
      </c>
      <c r="B53">
        <v>9</v>
      </c>
      <c r="C53">
        <v>9</v>
      </c>
      <c r="D53">
        <v>18</v>
      </c>
    </row>
    <row r="54" spans="1:4">
      <c r="A54" t="s">
        <v>47</v>
      </c>
      <c r="B54">
        <v>19</v>
      </c>
      <c r="C54">
        <v>10</v>
      </c>
      <c r="D54">
        <v>29</v>
      </c>
    </row>
    <row r="55" spans="1:4">
      <c r="A55" t="s">
        <v>48</v>
      </c>
      <c r="B55">
        <v>1</v>
      </c>
      <c r="D55">
        <v>1</v>
      </c>
    </row>
    <row r="56" spans="1:4">
      <c r="A56" t="s">
        <v>49</v>
      </c>
      <c r="B56">
        <v>2</v>
      </c>
      <c r="D56">
        <v>2</v>
      </c>
    </row>
    <row r="57" spans="1:4">
      <c r="A57" t="s">
        <v>50</v>
      </c>
      <c r="B57">
        <v>27</v>
      </c>
      <c r="C57">
        <v>25</v>
      </c>
      <c r="D57">
        <v>52</v>
      </c>
    </row>
    <row r="58" spans="1:4">
      <c r="A58" t="s">
        <v>51</v>
      </c>
      <c r="B58">
        <v>2</v>
      </c>
      <c r="C58">
        <v>2</v>
      </c>
      <c r="D58">
        <v>4</v>
      </c>
    </row>
    <row r="59" spans="1:4">
      <c r="A59" t="s">
        <v>52</v>
      </c>
      <c r="B59">
        <v>4</v>
      </c>
      <c r="D59">
        <v>4</v>
      </c>
    </row>
    <row r="60" spans="1:4">
      <c r="A60" t="s">
        <v>622</v>
      </c>
      <c r="B60">
        <v>1</v>
      </c>
      <c r="D60">
        <v>1</v>
      </c>
    </row>
    <row r="61" spans="1:4">
      <c r="A61" t="s">
        <v>53</v>
      </c>
      <c r="B61">
        <v>102</v>
      </c>
      <c r="C61">
        <v>45</v>
      </c>
      <c r="D61">
        <v>147</v>
      </c>
    </row>
    <row r="62" spans="1:4">
      <c r="A62" t="s">
        <v>623</v>
      </c>
      <c r="C62">
        <v>1</v>
      </c>
      <c r="D62">
        <v>1</v>
      </c>
    </row>
    <row r="63" spans="1:4">
      <c r="A63" t="s">
        <v>54</v>
      </c>
      <c r="C63">
        <v>1</v>
      </c>
      <c r="D63">
        <v>1</v>
      </c>
    </row>
    <row r="64" spans="1:4">
      <c r="A64" t="s">
        <v>564</v>
      </c>
      <c r="C64">
        <v>1</v>
      </c>
      <c r="D64">
        <v>1</v>
      </c>
    </row>
    <row r="65" spans="1:4">
      <c r="A65" t="s">
        <v>565</v>
      </c>
      <c r="C65">
        <v>1</v>
      </c>
      <c r="D65">
        <v>1</v>
      </c>
    </row>
    <row r="66" spans="1:4">
      <c r="A66" t="s">
        <v>55</v>
      </c>
      <c r="B66">
        <v>2</v>
      </c>
      <c r="D66">
        <v>2</v>
      </c>
    </row>
    <row r="67" spans="1:4">
      <c r="A67" t="s">
        <v>56</v>
      </c>
      <c r="B67">
        <v>11</v>
      </c>
      <c r="C67">
        <v>9</v>
      </c>
      <c r="D67">
        <v>20</v>
      </c>
    </row>
    <row r="68" spans="1:4">
      <c r="A68" t="s">
        <v>435</v>
      </c>
      <c r="C68">
        <v>1</v>
      </c>
      <c r="D68">
        <v>1</v>
      </c>
    </row>
    <row r="69" spans="1:4">
      <c r="A69" t="s">
        <v>57</v>
      </c>
      <c r="B69">
        <v>2</v>
      </c>
      <c r="D69">
        <v>2</v>
      </c>
    </row>
    <row r="70" spans="1:4">
      <c r="A70" t="s">
        <v>59</v>
      </c>
      <c r="C70">
        <v>1</v>
      </c>
      <c r="D70">
        <v>1</v>
      </c>
    </row>
    <row r="71" spans="1:4">
      <c r="A71" t="s">
        <v>60</v>
      </c>
      <c r="C71">
        <v>20</v>
      </c>
      <c r="D71">
        <v>20</v>
      </c>
    </row>
    <row r="72" spans="1:4">
      <c r="A72" t="s">
        <v>62</v>
      </c>
      <c r="C72">
        <v>18</v>
      </c>
      <c r="D72">
        <v>18</v>
      </c>
    </row>
    <row r="73" spans="1:4">
      <c r="A73" t="s">
        <v>63</v>
      </c>
      <c r="C73">
        <v>15</v>
      </c>
      <c r="D73">
        <v>15</v>
      </c>
    </row>
    <row r="74" spans="1:4">
      <c r="A74" t="s">
        <v>64</v>
      </c>
      <c r="C74">
        <v>3</v>
      </c>
      <c r="D74">
        <v>3</v>
      </c>
    </row>
    <row r="75" spans="1:4">
      <c r="A75" t="s">
        <v>65</v>
      </c>
      <c r="B75">
        <v>5</v>
      </c>
      <c r="D75">
        <v>5</v>
      </c>
    </row>
    <row r="76" spans="1:4">
      <c r="A76" t="s">
        <v>437</v>
      </c>
      <c r="B76">
        <v>1</v>
      </c>
      <c r="D76">
        <v>1</v>
      </c>
    </row>
    <row r="77" spans="1:4">
      <c r="A77" t="s">
        <v>66</v>
      </c>
      <c r="B77">
        <v>1</v>
      </c>
      <c r="D77">
        <v>1</v>
      </c>
    </row>
    <row r="78" spans="1:4">
      <c r="A78" t="s">
        <v>69</v>
      </c>
      <c r="B78">
        <v>22</v>
      </c>
      <c r="C78">
        <v>13</v>
      </c>
      <c r="D78">
        <v>35</v>
      </c>
    </row>
    <row r="79" spans="1:4">
      <c r="A79" t="s">
        <v>346</v>
      </c>
      <c r="B79">
        <v>1</v>
      </c>
      <c r="D79">
        <v>1</v>
      </c>
    </row>
    <row r="80" spans="1:4">
      <c r="A80" t="s">
        <v>70</v>
      </c>
      <c r="B80">
        <v>4</v>
      </c>
      <c r="D80">
        <v>4</v>
      </c>
    </row>
    <row r="81" spans="1:4">
      <c r="A81" t="s">
        <v>71</v>
      </c>
      <c r="B81">
        <v>2</v>
      </c>
      <c r="D81">
        <v>2</v>
      </c>
    </row>
    <row r="82" spans="1:4">
      <c r="A82" t="s">
        <v>72</v>
      </c>
      <c r="B82">
        <v>2</v>
      </c>
      <c r="C82">
        <v>1</v>
      </c>
      <c r="D82">
        <v>3</v>
      </c>
    </row>
    <row r="83" spans="1:4">
      <c r="A83" t="s">
        <v>73</v>
      </c>
      <c r="C83">
        <v>2</v>
      </c>
      <c r="D83">
        <v>2</v>
      </c>
    </row>
    <row r="84" spans="1:4">
      <c r="A84" t="s">
        <v>74</v>
      </c>
      <c r="B84">
        <v>8</v>
      </c>
      <c r="C84">
        <v>4</v>
      </c>
      <c r="D84">
        <v>12</v>
      </c>
    </row>
    <row r="85" spans="1:4">
      <c r="A85" t="s">
        <v>624</v>
      </c>
      <c r="B85">
        <v>1</v>
      </c>
      <c r="D85">
        <v>1</v>
      </c>
    </row>
    <row r="86" spans="1:4">
      <c r="A86" t="s">
        <v>77</v>
      </c>
      <c r="B86">
        <v>80</v>
      </c>
      <c r="C86">
        <v>82</v>
      </c>
      <c r="D86">
        <v>162</v>
      </c>
    </row>
    <row r="87" spans="1:4">
      <c r="A87" t="s">
        <v>79</v>
      </c>
      <c r="B87">
        <v>19</v>
      </c>
      <c r="C87">
        <v>19</v>
      </c>
      <c r="D87">
        <v>38</v>
      </c>
    </row>
    <row r="88" spans="1:4">
      <c r="A88" t="s">
        <v>348</v>
      </c>
      <c r="B88">
        <v>1</v>
      </c>
      <c r="D88">
        <v>1</v>
      </c>
    </row>
    <row r="89" spans="1:4">
      <c r="A89" t="s">
        <v>83</v>
      </c>
      <c r="C89">
        <v>1</v>
      </c>
      <c r="D89">
        <v>1</v>
      </c>
    </row>
    <row r="90" spans="1:4">
      <c r="A90" t="s">
        <v>85</v>
      </c>
      <c r="B90">
        <v>2</v>
      </c>
      <c r="C90">
        <v>3</v>
      </c>
      <c r="D90">
        <v>5</v>
      </c>
    </row>
    <row r="91" spans="1:4">
      <c r="A91" t="s">
        <v>86</v>
      </c>
      <c r="B91">
        <v>1</v>
      </c>
      <c r="D91">
        <v>1</v>
      </c>
    </row>
    <row r="92" spans="1:4">
      <c r="A92" t="s">
        <v>442</v>
      </c>
      <c r="B92">
        <v>1</v>
      </c>
      <c r="D92">
        <v>1</v>
      </c>
    </row>
    <row r="93" spans="1:4">
      <c r="A93" t="s">
        <v>87</v>
      </c>
      <c r="B93">
        <v>2</v>
      </c>
      <c r="D93">
        <v>2</v>
      </c>
    </row>
    <row r="94" spans="1:4">
      <c r="A94" t="s">
        <v>349</v>
      </c>
      <c r="B94">
        <v>1</v>
      </c>
      <c r="D94">
        <v>1</v>
      </c>
    </row>
    <row r="95" spans="1:4">
      <c r="A95" t="s">
        <v>443</v>
      </c>
      <c r="B95">
        <v>4</v>
      </c>
      <c r="C95">
        <v>10</v>
      </c>
      <c r="D95">
        <v>14</v>
      </c>
    </row>
    <row r="96" spans="1:4">
      <c r="A96" t="s">
        <v>89</v>
      </c>
      <c r="B96">
        <v>38</v>
      </c>
      <c r="C96">
        <v>16</v>
      </c>
      <c r="D96">
        <v>54</v>
      </c>
    </row>
    <row r="97" spans="1:4">
      <c r="A97" t="s">
        <v>90</v>
      </c>
      <c r="C97">
        <v>3</v>
      </c>
      <c r="D97">
        <v>3</v>
      </c>
    </row>
    <row r="98" spans="1:4">
      <c r="A98" t="s">
        <v>91</v>
      </c>
      <c r="B98">
        <v>1</v>
      </c>
      <c r="C98">
        <v>1</v>
      </c>
      <c r="D98">
        <v>2</v>
      </c>
    </row>
    <row r="99" spans="1:4">
      <c r="A99" t="s">
        <v>351</v>
      </c>
      <c r="B99">
        <v>1</v>
      </c>
      <c r="C99">
        <v>6</v>
      </c>
      <c r="D99">
        <v>7</v>
      </c>
    </row>
    <row r="100" spans="1:4">
      <c r="A100" t="s">
        <v>353</v>
      </c>
      <c r="C100">
        <v>1</v>
      </c>
      <c r="D100">
        <v>1</v>
      </c>
    </row>
    <row r="101" spans="1:4">
      <c r="A101" t="s">
        <v>625</v>
      </c>
      <c r="B101">
        <v>1</v>
      </c>
      <c r="D101">
        <v>1</v>
      </c>
    </row>
    <row r="102" spans="1:4">
      <c r="A102" t="s">
        <v>570</v>
      </c>
      <c r="C102">
        <v>1</v>
      </c>
      <c r="D102">
        <v>1</v>
      </c>
    </row>
    <row r="103" spans="1:4">
      <c r="A103" t="s">
        <v>93</v>
      </c>
      <c r="B103">
        <v>53</v>
      </c>
      <c r="C103">
        <v>76</v>
      </c>
      <c r="D103">
        <v>129</v>
      </c>
    </row>
    <row r="104" spans="1:4">
      <c r="A104" t="s">
        <v>94</v>
      </c>
      <c r="B104">
        <v>4</v>
      </c>
      <c r="C104">
        <v>8</v>
      </c>
      <c r="D104">
        <v>12</v>
      </c>
    </row>
    <row r="105" spans="1:4">
      <c r="A105" t="s">
        <v>445</v>
      </c>
      <c r="B105">
        <v>1</v>
      </c>
      <c r="D105">
        <v>1</v>
      </c>
    </row>
    <row r="106" spans="1:4">
      <c r="A106" t="s">
        <v>95</v>
      </c>
      <c r="B106">
        <v>2</v>
      </c>
      <c r="C106">
        <v>3</v>
      </c>
      <c r="D106">
        <v>5</v>
      </c>
    </row>
    <row r="107" spans="1:4">
      <c r="A107" t="s">
        <v>96</v>
      </c>
      <c r="B107">
        <v>30</v>
      </c>
      <c r="C107">
        <v>53</v>
      </c>
      <c r="D107">
        <v>83</v>
      </c>
    </row>
    <row r="108" spans="1:4">
      <c r="A108" t="s">
        <v>97</v>
      </c>
      <c r="B108">
        <v>1</v>
      </c>
      <c r="D108">
        <v>1</v>
      </c>
    </row>
    <row r="109" spans="1:4">
      <c r="A109" t="s">
        <v>98</v>
      </c>
      <c r="C109">
        <v>1</v>
      </c>
      <c r="D109">
        <v>1</v>
      </c>
    </row>
    <row r="110" spans="1:4">
      <c r="A110" t="s">
        <v>99</v>
      </c>
      <c r="C110">
        <v>1</v>
      </c>
      <c r="D110">
        <v>1</v>
      </c>
    </row>
    <row r="111" spans="1:4">
      <c r="A111" t="s">
        <v>100</v>
      </c>
      <c r="B111">
        <v>1</v>
      </c>
      <c r="C111">
        <v>1</v>
      </c>
      <c r="D111">
        <v>2</v>
      </c>
    </row>
    <row r="112" spans="1:4">
      <c r="A112" t="s">
        <v>447</v>
      </c>
      <c r="C112">
        <v>1</v>
      </c>
      <c r="D112">
        <v>1</v>
      </c>
    </row>
    <row r="113" spans="1:4">
      <c r="A113" t="s">
        <v>626</v>
      </c>
      <c r="B113">
        <v>1</v>
      </c>
      <c r="D113">
        <v>1</v>
      </c>
    </row>
    <row r="114" spans="1:4">
      <c r="A114" t="s">
        <v>103</v>
      </c>
      <c r="B114">
        <v>7</v>
      </c>
      <c r="D114">
        <v>7</v>
      </c>
    </row>
    <row r="115" spans="1:4">
      <c r="A115" t="s">
        <v>627</v>
      </c>
      <c r="C115">
        <v>1</v>
      </c>
      <c r="D115">
        <v>1</v>
      </c>
    </row>
    <row r="116" spans="1:4">
      <c r="A116" t="s">
        <v>106</v>
      </c>
      <c r="B116">
        <v>22</v>
      </c>
      <c r="C116">
        <v>10</v>
      </c>
      <c r="D116">
        <v>32</v>
      </c>
    </row>
    <row r="117" spans="1:4">
      <c r="A117" t="s">
        <v>107</v>
      </c>
      <c r="B117">
        <v>2</v>
      </c>
      <c r="D117">
        <v>2</v>
      </c>
    </row>
    <row r="118" spans="1:4">
      <c r="A118" t="s">
        <v>108</v>
      </c>
      <c r="B118">
        <v>9</v>
      </c>
      <c r="C118">
        <v>8</v>
      </c>
      <c r="D118">
        <v>17</v>
      </c>
    </row>
    <row r="119" spans="1:4">
      <c r="A119" t="s">
        <v>109</v>
      </c>
      <c r="B119">
        <v>2</v>
      </c>
      <c r="C119">
        <v>1</v>
      </c>
      <c r="D119">
        <v>3</v>
      </c>
    </row>
    <row r="120" spans="1:4">
      <c r="A120" t="s">
        <v>449</v>
      </c>
      <c r="B120">
        <v>3</v>
      </c>
      <c r="D120">
        <v>3</v>
      </c>
    </row>
    <row r="121" spans="1:4">
      <c r="A121" t="s">
        <v>111</v>
      </c>
      <c r="B121">
        <v>1</v>
      </c>
      <c r="C121">
        <v>3</v>
      </c>
      <c r="D121">
        <v>4</v>
      </c>
    </row>
    <row r="122" spans="1:4">
      <c r="A122" t="s">
        <v>112</v>
      </c>
      <c r="B122">
        <v>9</v>
      </c>
      <c r="C122">
        <v>3</v>
      </c>
      <c r="D122">
        <v>12</v>
      </c>
    </row>
    <row r="123" spans="1:4">
      <c r="A123" t="s">
        <v>628</v>
      </c>
      <c r="B123">
        <v>1</v>
      </c>
      <c r="D123">
        <v>1</v>
      </c>
    </row>
    <row r="124" spans="1:4">
      <c r="A124" t="s">
        <v>115</v>
      </c>
      <c r="B124">
        <v>1</v>
      </c>
      <c r="D124">
        <v>1</v>
      </c>
    </row>
    <row r="125" spans="1:4">
      <c r="A125" t="s">
        <v>116</v>
      </c>
      <c r="B125">
        <v>7</v>
      </c>
      <c r="C125">
        <v>5</v>
      </c>
      <c r="D125">
        <v>12</v>
      </c>
    </row>
    <row r="126" spans="1:4">
      <c r="A126" t="s">
        <v>629</v>
      </c>
      <c r="B126">
        <v>1</v>
      </c>
      <c r="D126">
        <v>1</v>
      </c>
    </row>
    <row r="127" spans="1:4">
      <c r="A127" t="s">
        <v>118</v>
      </c>
      <c r="B127">
        <v>35</v>
      </c>
      <c r="C127">
        <v>20</v>
      </c>
      <c r="D127">
        <v>55</v>
      </c>
    </row>
    <row r="128" spans="1:4">
      <c r="A128" t="s">
        <v>120</v>
      </c>
      <c r="B128">
        <v>2</v>
      </c>
      <c r="C128">
        <v>1</v>
      </c>
      <c r="D128">
        <v>3</v>
      </c>
    </row>
    <row r="129" spans="1:4">
      <c r="A129" t="s">
        <v>122</v>
      </c>
      <c r="B129">
        <v>3</v>
      </c>
      <c r="D129">
        <v>3</v>
      </c>
    </row>
    <row r="130" spans="1:4">
      <c r="A130" t="s">
        <v>450</v>
      </c>
      <c r="C130">
        <v>1</v>
      </c>
      <c r="D130">
        <v>1</v>
      </c>
    </row>
    <row r="131" spans="1:4">
      <c r="A131" t="s">
        <v>630</v>
      </c>
      <c r="B131">
        <v>1</v>
      </c>
      <c r="C131">
        <v>1</v>
      </c>
      <c r="D131">
        <v>2</v>
      </c>
    </row>
    <row r="132" spans="1:4">
      <c r="A132" t="s">
        <v>361</v>
      </c>
      <c r="B132">
        <v>1</v>
      </c>
      <c r="C132">
        <v>1</v>
      </c>
      <c r="D132">
        <v>2</v>
      </c>
    </row>
    <row r="133" spans="1:4">
      <c r="A133" t="s">
        <v>124</v>
      </c>
      <c r="B133">
        <v>26</v>
      </c>
      <c r="C133">
        <v>14</v>
      </c>
      <c r="D133">
        <v>40</v>
      </c>
    </row>
    <row r="134" spans="1:4">
      <c r="A134" t="s">
        <v>125</v>
      </c>
      <c r="B134">
        <v>1</v>
      </c>
      <c r="D134">
        <v>1</v>
      </c>
    </row>
    <row r="135" spans="1:4">
      <c r="A135" t="s">
        <v>126</v>
      </c>
      <c r="B135">
        <v>1</v>
      </c>
      <c r="C135">
        <v>1</v>
      </c>
      <c r="D135">
        <v>2</v>
      </c>
    </row>
    <row r="136" spans="1:4">
      <c r="A136" t="s">
        <v>127</v>
      </c>
      <c r="B136">
        <v>22</v>
      </c>
      <c r="C136">
        <v>8</v>
      </c>
      <c r="D136">
        <v>30</v>
      </c>
    </row>
    <row r="137" spans="1:4">
      <c r="A137" t="s">
        <v>128</v>
      </c>
      <c r="C137">
        <v>1</v>
      </c>
      <c r="D137">
        <v>1</v>
      </c>
    </row>
    <row r="138" spans="1:4">
      <c r="A138" t="s">
        <v>129</v>
      </c>
      <c r="B138">
        <v>15</v>
      </c>
      <c r="C138">
        <v>12</v>
      </c>
      <c r="D138">
        <v>27</v>
      </c>
    </row>
    <row r="139" spans="1:4">
      <c r="A139" t="s">
        <v>130</v>
      </c>
      <c r="B139">
        <v>5</v>
      </c>
      <c r="C139">
        <v>2</v>
      </c>
      <c r="D139">
        <v>7</v>
      </c>
    </row>
    <row r="140" spans="1:4">
      <c r="A140" t="s">
        <v>131</v>
      </c>
      <c r="B140">
        <v>19</v>
      </c>
      <c r="C140">
        <v>8</v>
      </c>
      <c r="D140">
        <v>27</v>
      </c>
    </row>
    <row r="141" spans="1:4">
      <c r="A141" t="s">
        <v>132</v>
      </c>
      <c r="B141">
        <v>17</v>
      </c>
      <c r="C141">
        <v>2</v>
      </c>
      <c r="D141">
        <v>19</v>
      </c>
    </row>
    <row r="142" spans="1:4">
      <c r="A142" t="s">
        <v>133</v>
      </c>
      <c r="C142">
        <v>1</v>
      </c>
      <c r="D142">
        <v>1</v>
      </c>
    </row>
    <row r="143" spans="1:4">
      <c r="A143" t="s">
        <v>631</v>
      </c>
      <c r="C143">
        <v>1</v>
      </c>
      <c r="D143">
        <v>1</v>
      </c>
    </row>
    <row r="144" spans="1:4">
      <c r="A144" t="s">
        <v>135</v>
      </c>
      <c r="B144">
        <v>2</v>
      </c>
      <c r="D144">
        <v>2</v>
      </c>
    </row>
    <row r="145" spans="1:4">
      <c r="A145" t="s">
        <v>136</v>
      </c>
      <c r="B145">
        <v>9</v>
      </c>
      <c r="C145">
        <v>11</v>
      </c>
      <c r="D145">
        <v>20</v>
      </c>
    </row>
    <row r="146" spans="1:4">
      <c r="A146" t="s">
        <v>138</v>
      </c>
      <c r="B146">
        <v>1</v>
      </c>
      <c r="D146">
        <v>1</v>
      </c>
    </row>
    <row r="147" spans="1:4">
      <c r="A147" t="s">
        <v>139</v>
      </c>
      <c r="B147">
        <v>1</v>
      </c>
      <c r="D147">
        <v>1</v>
      </c>
    </row>
    <row r="148" spans="1:4">
      <c r="A148" t="s">
        <v>140</v>
      </c>
      <c r="B148">
        <v>8</v>
      </c>
      <c r="C148">
        <v>10</v>
      </c>
      <c r="D148">
        <v>18</v>
      </c>
    </row>
    <row r="149" spans="1:4">
      <c r="A149" t="s">
        <v>578</v>
      </c>
      <c r="C149">
        <v>1</v>
      </c>
      <c r="D149">
        <v>1</v>
      </c>
    </row>
    <row r="150" spans="1:4">
      <c r="A150" t="s">
        <v>632</v>
      </c>
      <c r="B150">
        <v>11</v>
      </c>
      <c r="C150">
        <v>9</v>
      </c>
      <c r="D150">
        <v>20</v>
      </c>
    </row>
    <row r="151" spans="1:4">
      <c r="A151" t="s">
        <v>142</v>
      </c>
      <c r="B151">
        <v>10</v>
      </c>
      <c r="C151">
        <v>13</v>
      </c>
      <c r="D151">
        <v>23</v>
      </c>
    </row>
    <row r="152" spans="1:4">
      <c r="A152" t="s">
        <v>364</v>
      </c>
      <c r="B152">
        <v>3</v>
      </c>
      <c r="D152">
        <v>3</v>
      </c>
    </row>
    <row r="153" spans="1:4">
      <c r="A153" t="s">
        <v>143</v>
      </c>
      <c r="B153">
        <v>21</v>
      </c>
      <c r="C153">
        <v>24</v>
      </c>
      <c r="D153">
        <v>45</v>
      </c>
    </row>
    <row r="154" spans="1:4">
      <c r="A154" t="s">
        <v>145</v>
      </c>
      <c r="B154">
        <v>14</v>
      </c>
      <c r="C154">
        <v>2</v>
      </c>
      <c r="D154">
        <v>16</v>
      </c>
    </row>
    <row r="155" spans="1:4">
      <c r="A155" t="s">
        <v>146</v>
      </c>
      <c r="B155">
        <v>71</v>
      </c>
      <c r="C155">
        <v>28</v>
      </c>
      <c r="D155">
        <v>99</v>
      </c>
    </row>
    <row r="156" spans="1:4">
      <c r="A156" t="s">
        <v>147</v>
      </c>
      <c r="B156">
        <v>6</v>
      </c>
      <c r="C156">
        <v>3</v>
      </c>
      <c r="D156">
        <v>9</v>
      </c>
    </row>
    <row r="157" spans="1:4">
      <c r="A157" t="s">
        <v>148</v>
      </c>
      <c r="B157">
        <v>1</v>
      </c>
      <c r="D157">
        <v>1</v>
      </c>
    </row>
    <row r="158" spans="1:4">
      <c r="A158" t="s">
        <v>149</v>
      </c>
      <c r="B158">
        <v>2</v>
      </c>
      <c r="D158">
        <v>2</v>
      </c>
    </row>
    <row r="159" spans="1:4">
      <c r="A159" t="s">
        <v>633</v>
      </c>
      <c r="B159">
        <v>13</v>
      </c>
      <c r="C159">
        <v>13</v>
      </c>
      <c r="D159">
        <v>26</v>
      </c>
    </row>
    <row r="160" spans="1:4">
      <c r="A160" t="s">
        <v>150</v>
      </c>
      <c r="B160">
        <v>9</v>
      </c>
      <c r="C160">
        <v>5</v>
      </c>
      <c r="D160">
        <v>14</v>
      </c>
    </row>
    <row r="161" spans="1:4">
      <c r="A161" t="s">
        <v>153</v>
      </c>
      <c r="B161">
        <v>1</v>
      </c>
      <c r="D161">
        <v>1</v>
      </c>
    </row>
    <row r="162" spans="1:4">
      <c r="A162" t="s">
        <v>154</v>
      </c>
      <c r="C162">
        <v>1</v>
      </c>
      <c r="D162">
        <v>1</v>
      </c>
    </row>
    <row r="163" spans="1:4">
      <c r="A163" t="s">
        <v>453</v>
      </c>
      <c r="B163">
        <v>1</v>
      </c>
      <c r="D163">
        <v>1</v>
      </c>
    </row>
    <row r="164" spans="1:4">
      <c r="A164" t="s">
        <v>155</v>
      </c>
      <c r="B164">
        <v>3</v>
      </c>
      <c r="C164">
        <v>1</v>
      </c>
      <c r="D164">
        <v>4</v>
      </c>
    </row>
    <row r="165" spans="1:4">
      <c r="A165" t="s">
        <v>454</v>
      </c>
      <c r="B165">
        <v>1</v>
      </c>
      <c r="D165">
        <v>1</v>
      </c>
    </row>
    <row r="166" spans="1:4">
      <c r="A166" t="s">
        <v>368</v>
      </c>
      <c r="B166">
        <v>2</v>
      </c>
      <c r="C166">
        <v>1</v>
      </c>
      <c r="D166">
        <v>3</v>
      </c>
    </row>
    <row r="167" spans="1:4">
      <c r="A167" t="s">
        <v>369</v>
      </c>
      <c r="B167">
        <v>2</v>
      </c>
      <c r="D167">
        <v>2</v>
      </c>
    </row>
    <row r="168" spans="1:4">
      <c r="A168" t="s">
        <v>156</v>
      </c>
      <c r="B168">
        <v>1</v>
      </c>
      <c r="D168">
        <v>1</v>
      </c>
    </row>
    <row r="169" spans="1:4">
      <c r="A169" t="s">
        <v>157</v>
      </c>
      <c r="C169">
        <v>1</v>
      </c>
      <c r="D169">
        <v>1</v>
      </c>
    </row>
    <row r="170" spans="1:4">
      <c r="A170" t="s">
        <v>370</v>
      </c>
      <c r="B170">
        <v>1</v>
      </c>
      <c r="D170">
        <v>1</v>
      </c>
    </row>
    <row r="171" spans="1:4">
      <c r="A171" t="s">
        <v>158</v>
      </c>
      <c r="B171">
        <v>1</v>
      </c>
      <c r="C171">
        <v>2</v>
      </c>
      <c r="D171">
        <v>3</v>
      </c>
    </row>
    <row r="172" spans="1:4">
      <c r="A172" t="s">
        <v>159</v>
      </c>
      <c r="B172">
        <v>1</v>
      </c>
      <c r="D172">
        <v>1</v>
      </c>
    </row>
    <row r="173" spans="1:4">
      <c r="A173" t="s">
        <v>371</v>
      </c>
      <c r="B173">
        <v>1</v>
      </c>
      <c r="D173">
        <v>1</v>
      </c>
    </row>
    <row r="174" spans="1:4">
      <c r="A174" t="s">
        <v>161</v>
      </c>
      <c r="B174">
        <v>119</v>
      </c>
      <c r="C174">
        <v>81</v>
      </c>
      <c r="D174">
        <v>200</v>
      </c>
    </row>
    <row r="175" spans="1:4">
      <c r="A175" t="s">
        <v>634</v>
      </c>
      <c r="B175">
        <v>1</v>
      </c>
      <c r="C175">
        <v>1</v>
      </c>
      <c r="D175">
        <v>2</v>
      </c>
    </row>
    <row r="176" spans="1:4">
      <c r="A176" t="s">
        <v>163</v>
      </c>
      <c r="C176">
        <v>1</v>
      </c>
      <c r="D176">
        <v>1</v>
      </c>
    </row>
    <row r="177" spans="1:4">
      <c r="A177" t="s">
        <v>164</v>
      </c>
      <c r="B177">
        <v>20</v>
      </c>
      <c r="C177">
        <v>5</v>
      </c>
      <c r="D177">
        <v>25</v>
      </c>
    </row>
    <row r="178" spans="1:4">
      <c r="A178" t="s">
        <v>165</v>
      </c>
      <c r="B178">
        <v>10</v>
      </c>
      <c r="D178">
        <v>10</v>
      </c>
    </row>
    <row r="179" spans="1:4">
      <c r="A179" t="s">
        <v>166</v>
      </c>
      <c r="B179">
        <v>26</v>
      </c>
      <c r="C179">
        <v>16</v>
      </c>
      <c r="D179">
        <v>42</v>
      </c>
    </row>
    <row r="180" spans="1:4">
      <c r="A180" t="s">
        <v>168</v>
      </c>
      <c r="C180">
        <v>1</v>
      </c>
      <c r="D180">
        <v>1</v>
      </c>
    </row>
    <row r="181" spans="1:4">
      <c r="A181" t="s">
        <v>169</v>
      </c>
      <c r="B181">
        <v>1</v>
      </c>
      <c r="D181">
        <v>1</v>
      </c>
    </row>
    <row r="182" spans="1:4">
      <c r="A182" t="s">
        <v>583</v>
      </c>
      <c r="B182">
        <v>1</v>
      </c>
      <c r="D182">
        <v>1</v>
      </c>
    </row>
    <row r="183" spans="1:4">
      <c r="A183" t="s">
        <v>171</v>
      </c>
      <c r="B183">
        <v>4</v>
      </c>
      <c r="C183">
        <v>13</v>
      </c>
      <c r="D183">
        <v>17</v>
      </c>
    </row>
    <row r="184" spans="1:4">
      <c r="A184" t="s">
        <v>374</v>
      </c>
      <c r="B184">
        <v>1</v>
      </c>
      <c r="C184">
        <v>1</v>
      </c>
      <c r="D184">
        <v>2</v>
      </c>
    </row>
    <row r="185" spans="1:4">
      <c r="A185" t="s">
        <v>173</v>
      </c>
      <c r="B185">
        <v>3</v>
      </c>
      <c r="D185">
        <v>3</v>
      </c>
    </row>
    <row r="186" spans="1:4">
      <c r="A186" t="s">
        <v>460</v>
      </c>
      <c r="B186">
        <v>1</v>
      </c>
      <c r="D186">
        <v>1</v>
      </c>
    </row>
    <row r="187" spans="1:4">
      <c r="A187" t="s">
        <v>635</v>
      </c>
      <c r="B187">
        <v>1</v>
      </c>
      <c r="D187">
        <v>1</v>
      </c>
    </row>
    <row r="188" spans="1:4">
      <c r="A188" t="s">
        <v>175</v>
      </c>
      <c r="B188">
        <v>89</v>
      </c>
      <c r="C188">
        <v>35</v>
      </c>
      <c r="D188">
        <v>124</v>
      </c>
    </row>
    <row r="189" spans="1:4">
      <c r="A189" t="s">
        <v>176</v>
      </c>
      <c r="B189">
        <v>7</v>
      </c>
      <c r="C189">
        <v>1</v>
      </c>
      <c r="D189">
        <v>8</v>
      </c>
    </row>
    <row r="190" spans="1:4">
      <c r="A190" t="s">
        <v>461</v>
      </c>
      <c r="C190">
        <v>1</v>
      </c>
      <c r="D190">
        <v>1</v>
      </c>
    </row>
    <row r="191" spans="1:4">
      <c r="A191" t="s">
        <v>178</v>
      </c>
      <c r="B191">
        <v>1</v>
      </c>
      <c r="D191">
        <v>1</v>
      </c>
    </row>
    <row r="192" spans="1:4">
      <c r="A192" t="s">
        <v>179</v>
      </c>
      <c r="B192">
        <v>12</v>
      </c>
      <c r="C192">
        <v>2</v>
      </c>
      <c r="D192">
        <v>14</v>
      </c>
    </row>
    <row r="193" spans="1:4">
      <c r="A193" t="s">
        <v>462</v>
      </c>
      <c r="B193">
        <v>1</v>
      </c>
      <c r="D193">
        <v>1</v>
      </c>
    </row>
    <row r="194" spans="1:4">
      <c r="A194" t="s">
        <v>180</v>
      </c>
      <c r="B194">
        <v>3</v>
      </c>
      <c r="C194">
        <v>1</v>
      </c>
      <c r="D194">
        <v>4</v>
      </c>
    </row>
    <row r="195" spans="1:4">
      <c r="A195" t="s">
        <v>636</v>
      </c>
      <c r="B195">
        <v>1</v>
      </c>
      <c r="D195">
        <v>1</v>
      </c>
    </row>
    <row r="196" spans="1:4">
      <c r="A196" t="s">
        <v>181</v>
      </c>
      <c r="B196">
        <v>2</v>
      </c>
      <c r="D196">
        <v>2</v>
      </c>
    </row>
    <row r="197" spans="1:4">
      <c r="A197" t="s">
        <v>182</v>
      </c>
      <c r="B197">
        <v>2</v>
      </c>
      <c r="C197">
        <v>3</v>
      </c>
      <c r="D197">
        <v>5</v>
      </c>
    </row>
    <row r="198" spans="1:4">
      <c r="A198" t="s">
        <v>637</v>
      </c>
      <c r="C198">
        <v>1</v>
      </c>
      <c r="D198">
        <v>1</v>
      </c>
    </row>
    <row r="199" spans="1:4">
      <c r="A199" t="s">
        <v>183</v>
      </c>
      <c r="B199">
        <v>1</v>
      </c>
      <c r="C199">
        <v>3</v>
      </c>
      <c r="D199">
        <v>4</v>
      </c>
    </row>
    <row r="200" spans="1:4">
      <c r="A200" t="s">
        <v>184</v>
      </c>
      <c r="B200">
        <v>1</v>
      </c>
      <c r="C200">
        <v>2</v>
      </c>
      <c r="D200">
        <v>3</v>
      </c>
    </row>
    <row r="201" spans="1:4">
      <c r="A201" t="s">
        <v>188</v>
      </c>
      <c r="B201">
        <v>1</v>
      </c>
      <c r="D201">
        <v>1</v>
      </c>
    </row>
    <row r="202" spans="1:4">
      <c r="A202" t="s">
        <v>189</v>
      </c>
      <c r="B202">
        <v>3</v>
      </c>
      <c r="C202">
        <v>1</v>
      </c>
      <c r="D202">
        <v>4</v>
      </c>
    </row>
    <row r="203" spans="1:4">
      <c r="A203" t="s">
        <v>191</v>
      </c>
      <c r="B203">
        <v>2</v>
      </c>
      <c r="D203">
        <v>2</v>
      </c>
    </row>
    <row r="204" spans="1:4">
      <c r="A204" t="s">
        <v>587</v>
      </c>
      <c r="B204">
        <v>2</v>
      </c>
      <c r="D204">
        <v>2</v>
      </c>
    </row>
    <row r="205" spans="1:4">
      <c r="A205" t="s">
        <v>638</v>
      </c>
      <c r="C205">
        <v>1</v>
      </c>
      <c r="D205">
        <v>1</v>
      </c>
    </row>
    <row r="206" spans="1:4">
      <c r="A206" t="s">
        <v>639</v>
      </c>
      <c r="B206">
        <v>1</v>
      </c>
      <c r="D206">
        <v>1</v>
      </c>
    </row>
    <row r="207" spans="1:4">
      <c r="A207" t="s">
        <v>192</v>
      </c>
      <c r="B207">
        <v>1</v>
      </c>
      <c r="C207">
        <v>3</v>
      </c>
      <c r="D207">
        <v>4</v>
      </c>
    </row>
    <row r="208" spans="1:4">
      <c r="A208" t="s">
        <v>640</v>
      </c>
      <c r="B208">
        <v>1</v>
      </c>
      <c r="D208">
        <v>1</v>
      </c>
    </row>
    <row r="209" spans="1:4">
      <c r="A209" t="s">
        <v>195</v>
      </c>
      <c r="B209">
        <v>5</v>
      </c>
      <c r="C209">
        <v>2</v>
      </c>
      <c r="D209">
        <v>7</v>
      </c>
    </row>
    <row r="210" spans="1:4">
      <c r="A210" t="s">
        <v>196</v>
      </c>
      <c r="B210">
        <v>53</v>
      </c>
      <c r="C210">
        <v>11</v>
      </c>
      <c r="D210">
        <v>64</v>
      </c>
    </row>
    <row r="211" spans="1:4">
      <c r="A211" t="s">
        <v>198</v>
      </c>
      <c r="B211">
        <v>19</v>
      </c>
      <c r="C211">
        <v>13</v>
      </c>
      <c r="D211">
        <v>32</v>
      </c>
    </row>
    <row r="212" spans="1:4">
      <c r="A212" t="s">
        <v>199</v>
      </c>
      <c r="B212">
        <v>62</v>
      </c>
      <c r="C212">
        <v>25</v>
      </c>
      <c r="D212">
        <v>87</v>
      </c>
    </row>
    <row r="213" spans="1:4">
      <c r="A213" t="s">
        <v>201</v>
      </c>
      <c r="B213">
        <v>2</v>
      </c>
      <c r="C213">
        <v>1</v>
      </c>
      <c r="D213">
        <v>3</v>
      </c>
    </row>
    <row r="214" spans="1:4">
      <c r="A214" t="s">
        <v>386</v>
      </c>
      <c r="B214">
        <v>1</v>
      </c>
      <c r="C214">
        <v>1</v>
      </c>
      <c r="D214">
        <v>2</v>
      </c>
    </row>
    <row r="215" spans="1:4">
      <c r="A215" t="s">
        <v>204</v>
      </c>
      <c r="C215">
        <v>1</v>
      </c>
      <c r="D215">
        <v>1</v>
      </c>
    </row>
    <row r="216" spans="1:4">
      <c r="A216" t="s">
        <v>641</v>
      </c>
      <c r="B216">
        <v>1</v>
      </c>
      <c r="D216">
        <v>1</v>
      </c>
    </row>
    <row r="217" spans="1:4">
      <c r="A217" t="s">
        <v>206</v>
      </c>
      <c r="C217">
        <v>2</v>
      </c>
      <c r="D217">
        <v>2</v>
      </c>
    </row>
    <row r="218" spans="1:4">
      <c r="A218" t="s">
        <v>207</v>
      </c>
      <c r="C218">
        <v>4</v>
      </c>
      <c r="D218">
        <v>4</v>
      </c>
    </row>
    <row r="219" spans="1:4">
      <c r="A219" t="s">
        <v>387</v>
      </c>
      <c r="B219">
        <v>1</v>
      </c>
      <c r="D219">
        <v>1</v>
      </c>
    </row>
    <row r="220" spans="1:4">
      <c r="A220" t="s">
        <v>208</v>
      </c>
      <c r="B220">
        <v>2</v>
      </c>
      <c r="D220">
        <v>2</v>
      </c>
    </row>
    <row r="221" spans="1:4">
      <c r="A221" t="s">
        <v>642</v>
      </c>
      <c r="B221">
        <v>3</v>
      </c>
      <c r="D221">
        <v>3</v>
      </c>
    </row>
    <row r="222" spans="1:4">
      <c r="A222" t="s">
        <v>209</v>
      </c>
      <c r="B222">
        <v>7</v>
      </c>
      <c r="C222">
        <v>5</v>
      </c>
      <c r="D222">
        <v>12</v>
      </c>
    </row>
    <row r="223" spans="1:4">
      <c r="A223" t="s">
        <v>643</v>
      </c>
      <c r="C223">
        <v>1</v>
      </c>
      <c r="D223">
        <v>1</v>
      </c>
    </row>
    <row r="224" spans="1:4">
      <c r="A224" t="s">
        <v>211</v>
      </c>
      <c r="B224">
        <v>2</v>
      </c>
      <c r="C224">
        <v>1</v>
      </c>
      <c r="D224">
        <v>3</v>
      </c>
    </row>
    <row r="225" spans="1:4">
      <c r="A225" t="s">
        <v>644</v>
      </c>
      <c r="C225">
        <v>1</v>
      </c>
      <c r="D225">
        <v>1</v>
      </c>
    </row>
    <row r="226" spans="1:4">
      <c r="A226" t="s">
        <v>645</v>
      </c>
      <c r="C226">
        <v>1</v>
      </c>
      <c r="D226">
        <v>1</v>
      </c>
    </row>
    <row r="227" spans="1:4">
      <c r="A227" t="s">
        <v>588</v>
      </c>
      <c r="C227">
        <v>1</v>
      </c>
      <c r="D227">
        <v>1</v>
      </c>
    </row>
    <row r="228" spans="1:4">
      <c r="A228" t="s">
        <v>391</v>
      </c>
      <c r="C228">
        <v>2</v>
      </c>
      <c r="D228">
        <v>2</v>
      </c>
    </row>
    <row r="229" spans="1:4">
      <c r="A229" t="s">
        <v>212</v>
      </c>
      <c r="B229">
        <v>4</v>
      </c>
      <c r="C229">
        <v>1</v>
      </c>
      <c r="D229">
        <v>5</v>
      </c>
    </row>
    <row r="230" spans="1:4">
      <c r="A230" t="s">
        <v>392</v>
      </c>
      <c r="C230">
        <v>1</v>
      </c>
      <c r="D230">
        <v>1</v>
      </c>
    </row>
    <row r="231" spans="1:4">
      <c r="A231" t="s">
        <v>214</v>
      </c>
      <c r="C231">
        <v>2</v>
      </c>
      <c r="D231">
        <v>2</v>
      </c>
    </row>
    <row r="232" spans="1:4">
      <c r="A232" t="s">
        <v>466</v>
      </c>
      <c r="B232">
        <v>2</v>
      </c>
      <c r="C232">
        <v>1</v>
      </c>
      <c r="D232">
        <v>3</v>
      </c>
    </row>
    <row r="233" spans="1:4">
      <c r="A233" t="s">
        <v>646</v>
      </c>
      <c r="C233">
        <v>1</v>
      </c>
      <c r="D233">
        <v>1</v>
      </c>
    </row>
    <row r="234" spans="1:4">
      <c r="A234" t="s">
        <v>215</v>
      </c>
      <c r="B234">
        <v>1</v>
      </c>
      <c r="D234">
        <v>1</v>
      </c>
    </row>
    <row r="235" spans="1:4">
      <c r="A235" t="s">
        <v>216</v>
      </c>
      <c r="B235">
        <v>1</v>
      </c>
      <c r="D235">
        <v>1</v>
      </c>
    </row>
    <row r="236" spans="1:4">
      <c r="A236" t="s">
        <v>217</v>
      </c>
      <c r="B236">
        <v>1</v>
      </c>
      <c r="C236">
        <v>4</v>
      </c>
      <c r="D236">
        <v>5</v>
      </c>
    </row>
    <row r="237" spans="1:4">
      <c r="A237" t="s">
        <v>218</v>
      </c>
      <c r="C237">
        <v>2</v>
      </c>
      <c r="D237">
        <v>2</v>
      </c>
    </row>
    <row r="238" spans="1:4">
      <c r="A238" t="s">
        <v>219</v>
      </c>
      <c r="B238">
        <v>8</v>
      </c>
      <c r="C238">
        <v>8</v>
      </c>
      <c r="D238">
        <v>16</v>
      </c>
    </row>
    <row r="239" spans="1:4">
      <c r="A239" t="s">
        <v>220</v>
      </c>
      <c r="B239">
        <v>1</v>
      </c>
      <c r="C239">
        <v>2</v>
      </c>
      <c r="D239">
        <v>3</v>
      </c>
    </row>
    <row r="240" spans="1:4">
      <c r="A240" t="s">
        <v>221</v>
      </c>
      <c r="B240">
        <v>28</v>
      </c>
      <c r="C240">
        <v>24</v>
      </c>
      <c r="D240">
        <v>52</v>
      </c>
    </row>
    <row r="241" spans="1:4">
      <c r="A241" t="s">
        <v>222</v>
      </c>
      <c r="B241">
        <v>101</v>
      </c>
      <c r="C241">
        <v>112</v>
      </c>
      <c r="D241">
        <v>213</v>
      </c>
    </row>
    <row r="242" spans="1:4">
      <c r="A242" t="s">
        <v>223</v>
      </c>
      <c r="B242">
        <v>5</v>
      </c>
      <c r="C242">
        <v>2</v>
      </c>
      <c r="D242">
        <v>7</v>
      </c>
    </row>
    <row r="243" spans="1:4">
      <c r="A243" t="s">
        <v>225</v>
      </c>
      <c r="B243">
        <v>3</v>
      </c>
      <c r="C243">
        <v>10</v>
      </c>
      <c r="D243">
        <v>13</v>
      </c>
    </row>
    <row r="244" spans="1:4">
      <c r="A244" t="s">
        <v>226</v>
      </c>
      <c r="C244">
        <v>7</v>
      </c>
      <c r="D244">
        <v>7</v>
      </c>
    </row>
    <row r="245" spans="1:4">
      <c r="A245" t="s">
        <v>647</v>
      </c>
      <c r="B245">
        <v>1</v>
      </c>
      <c r="D245">
        <v>1</v>
      </c>
    </row>
    <row r="246" spans="1:4">
      <c r="A246" t="s">
        <v>648</v>
      </c>
      <c r="C246">
        <v>1</v>
      </c>
      <c r="D246">
        <v>1</v>
      </c>
    </row>
    <row r="247" spans="1:4">
      <c r="A247" t="s">
        <v>649</v>
      </c>
      <c r="C247">
        <v>1</v>
      </c>
      <c r="D247">
        <v>1</v>
      </c>
    </row>
    <row r="248" spans="1:4">
      <c r="A248" t="s">
        <v>470</v>
      </c>
      <c r="C248">
        <v>2</v>
      </c>
      <c r="D248">
        <v>2</v>
      </c>
    </row>
    <row r="249" spans="1:4">
      <c r="A249" t="s">
        <v>650</v>
      </c>
      <c r="C249">
        <v>1</v>
      </c>
      <c r="D249">
        <v>1</v>
      </c>
    </row>
    <row r="250" spans="1:4">
      <c r="A250" t="s">
        <v>230</v>
      </c>
      <c r="C250">
        <v>3</v>
      </c>
      <c r="D250">
        <v>3</v>
      </c>
    </row>
    <row r="251" spans="1:4">
      <c r="A251" t="s">
        <v>231</v>
      </c>
      <c r="B251">
        <v>1</v>
      </c>
      <c r="D251">
        <v>1</v>
      </c>
    </row>
    <row r="252" spans="1:4">
      <c r="A252" t="s">
        <v>397</v>
      </c>
      <c r="B252">
        <v>1</v>
      </c>
      <c r="D252">
        <v>1</v>
      </c>
    </row>
    <row r="253" spans="1:4">
      <c r="A253" t="s">
        <v>233</v>
      </c>
      <c r="C253">
        <v>1</v>
      </c>
      <c r="D253">
        <v>1</v>
      </c>
    </row>
    <row r="254" spans="1:4">
      <c r="A254" t="s">
        <v>234</v>
      </c>
      <c r="B254">
        <v>1</v>
      </c>
      <c r="C254">
        <v>3</v>
      </c>
      <c r="D254">
        <v>4</v>
      </c>
    </row>
    <row r="255" spans="1:4">
      <c r="A255" t="s">
        <v>597</v>
      </c>
      <c r="B255">
        <v>3</v>
      </c>
      <c r="C255">
        <v>1</v>
      </c>
      <c r="D255">
        <v>4</v>
      </c>
    </row>
    <row r="256" spans="1:4">
      <c r="A256" t="s">
        <v>235</v>
      </c>
      <c r="C256">
        <v>1</v>
      </c>
      <c r="D256">
        <v>1</v>
      </c>
    </row>
    <row r="257" spans="1:4">
      <c r="A257" t="s">
        <v>651</v>
      </c>
      <c r="B257">
        <v>1</v>
      </c>
      <c r="D257">
        <v>1</v>
      </c>
    </row>
    <row r="258" spans="1:4">
      <c r="A258" t="s">
        <v>236</v>
      </c>
      <c r="B258">
        <v>5</v>
      </c>
      <c r="C258">
        <v>5</v>
      </c>
      <c r="D258">
        <v>10</v>
      </c>
    </row>
    <row r="259" spans="1:4">
      <c r="A259" t="s">
        <v>403</v>
      </c>
      <c r="C259">
        <v>2</v>
      </c>
      <c r="D259">
        <v>2</v>
      </c>
    </row>
    <row r="260" spans="1:4">
      <c r="A260" t="s">
        <v>239</v>
      </c>
      <c r="B260">
        <v>2</v>
      </c>
      <c r="C260">
        <v>4</v>
      </c>
      <c r="D260">
        <v>6</v>
      </c>
    </row>
    <row r="261" spans="1:4">
      <c r="A261" t="s">
        <v>240</v>
      </c>
      <c r="B261">
        <v>1</v>
      </c>
      <c r="D261">
        <v>1</v>
      </c>
    </row>
    <row r="262" spans="1:4">
      <c r="A262" t="s">
        <v>241</v>
      </c>
      <c r="B262">
        <v>2</v>
      </c>
      <c r="C262">
        <v>1</v>
      </c>
      <c r="D262">
        <v>3</v>
      </c>
    </row>
    <row r="263" spans="1:4">
      <c r="A263" t="s">
        <v>242</v>
      </c>
      <c r="B263">
        <v>1</v>
      </c>
      <c r="D263">
        <v>1</v>
      </c>
    </row>
    <row r="264" spans="1:4">
      <c r="A264" t="s">
        <v>244</v>
      </c>
      <c r="B264">
        <v>11</v>
      </c>
      <c r="C264">
        <v>4</v>
      </c>
      <c r="D264">
        <v>15</v>
      </c>
    </row>
    <row r="265" spans="1:4">
      <c r="A265" t="s">
        <v>245</v>
      </c>
      <c r="B265">
        <v>3</v>
      </c>
      <c r="C265">
        <v>1</v>
      </c>
      <c r="D265">
        <v>4</v>
      </c>
    </row>
    <row r="266" spans="1:4">
      <c r="A266" t="s">
        <v>246</v>
      </c>
      <c r="B266">
        <v>4</v>
      </c>
      <c r="D266">
        <v>4</v>
      </c>
    </row>
    <row r="267" spans="1:4">
      <c r="A267" t="s">
        <v>247</v>
      </c>
      <c r="B267">
        <v>8</v>
      </c>
      <c r="C267">
        <v>4</v>
      </c>
      <c r="D267">
        <v>12</v>
      </c>
    </row>
    <row r="268" spans="1:4">
      <c r="A268" t="s">
        <v>652</v>
      </c>
      <c r="B268">
        <v>1</v>
      </c>
      <c r="D268">
        <v>1</v>
      </c>
    </row>
    <row r="269" spans="1:4">
      <c r="A269" t="s">
        <v>249</v>
      </c>
      <c r="B269">
        <v>55</v>
      </c>
      <c r="C269">
        <v>45</v>
      </c>
      <c r="D269">
        <v>100</v>
      </c>
    </row>
    <row r="270" spans="1:4">
      <c r="A270" t="s">
        <v>250</v>
      </c>
      <c r="B270">
        <v>2</v>
      </c>
      <c r="C270">
        <v>1</v>
      </c>
      <c r="D270">
        <v>3</v>
      </c>
    </row>
    <row r="271" spans="1:4">
      <c r="A271" t="s">
        <v>252</v>
      </c>
      <c r="B271">
        <v>1112</v>
      </c>
      <c r="C271">
        <v>1320</v>
      </c>
      <c r="D271">
        <v>2432</v>
      </c>
    </row>
    <row r="272" spans="1:4">
      <c r="A272" t="s">
        <v>253</v>
      </c>
      <c r="B272">
        <v>1</v>
      </c>
      <c r="C272">
        <v>1</v>
      </c>
      <c r="D272">
        <v>2</v>
      </c>
    </row>
    <row r="273" spans="1:4">
      <c r="A273" t="s">
        <v>254</v>
      </c>
      <c r="B273">
        <v>2</v>
      </c>
      <c r="D273">
        <v>2</v>
      </c>
    </row>
    <row r="274" spans="1:4">
      <c r="A274" t="s">
        <v>255</v>
      </c>
      <c r="B274">
        <v>2</v>
      </c>
      <c r="D274">
        <v>2</v>
      </c>
    </row>
    <row r="275" spans="1:4">
      <c r="A275" t="s">
        <v>256</v>
      </c>
      <c r="B275">
        <v>2</v>
      </c>
      <c r="C275">
        <v>1</v>
      </c>
      <c r="D275">
        <v>3</v>
      </c>
    </row>
    <row r="276" spans="1:4">
      <c r="A276" t="s">
        <v>257</v>
      </c>
      <c r="B276">
        <v>6</v>
      </c>
      <c r="C276">
        <v>3</v>
      </c>
      <c r="D276">
        <v>9</v>
      </c>
    </row>
    <row r="277" spans="1:4">
      <c r="A277" t="s">
        <v>259</v>
      </c>
      <c r="C277">
        <v>2</v>
      </c>
      <c r="D277">
        <v>2</v>
      </c>
    </row>
    <row r="278" spans="1:4">
      <c r="A278" t="s">
        <v>653</v>
      </c>
      <c r="B278">
        <v>1</v>
      </c>
      <c r="C278">
        <v>7</v>
      </c>
      <c r="D278">
        <v>8</v>
      </c>
    </row>
    <row r="279" spans="1:4">
      <c r="A279" t="s">
        <v>260</v>
      </c>
      <c r="B279">
        <v>1</v>
      </c>
      <c r="D279">
        <v>1</v>
      </c>
    </row>
    <row r="280" spans="1:4">
      <c r="A280" t="s">
        <v>262</v>
      </c>
      <c r="B280">
        <v>18</v>
      </c>
      <c r="C280">
        <v>6</v>
      </c>
      <c r="D280">
        <v>24</v>
      </c>
    </row>
    <row r="281" spans="1:4">
      <c r="A281" t="s">
        <v>654</v>
      </c>
      <c r="B281">
        <v>3</v>
      </c>
      <c r="C281">
        <v>1</v>
      </c>
      <c r="D281">
        <v>4</v>
      </c>
    </row>
    <row r="282" spans="1:4">
      <c r="A282" t="s">
        <v>263</v>
      </c>
      <c r="B282">
        <v>824</v>
      </c>
      <c r="C282">
        <v>572</v>
      </c>
      <c r="D282">
        <v>1396</v>
      </c>
    </row>
    <row r="283" spans="1:4">
      <c r="A283" t="s">
        <v>489</v>
      </c>
      <c r="C283">
        <v>1</v>
      </c>
      <c r="D283">
        <v>1</v>
      </c>
    </row>
    <row r="284" spans="1:4">
      <c r="A284" t="s">
        <v>264</v>
      </c>
      <c r="B284">
        <v>4</v>
      </c>
      <c r="D284">
        <v>4</v>
      </c>
    </row>
    <row r="285" spans="1:4">
      <c r="A285" t="s">
        <v>655</v>
      </c>
      <c r="B285">
        <v>4</v>
      </c>
      <c r="D285">
        <v>4</v>
      </c>
    </row>
    <row r="286" spans="1:4">
      <c r="A286" t="s">
        <v>656</v>
      </c>
      <c r="B286">
        <v>1</v>
      </c>
      <c r="D286">
        <v>1</v>
      </c>
    </row>
    <row r="287" spans="1:4">
      <c r="A287" t="s">
        <v>490</v>
      </c>
      <c r="B287">
        <v>1</v>
      </c>
      <c r="D287">
        <v>1</v>
      </c>
    </row>
    <row r="288" spans="1:4">
      <c r="A288" t="s">
        <v>265</v>
      </c>
      <c r="B288">
        <v>11</v>
      </c>
      <c r="C288">
        <v>2</v>
      </c>
      <c r="D288">
        <v>13</v>
      </c>
    </row>
    <row r="289" spans="1:4">
      <c r="A289" t="s">
        <v>604</v>
      </c>
      <c r="B289">
        <v>1</v>
      </c>
      <c r="D289">
        <v>1</v>
      </c>
    </row>
    <row r="290" spans="1:4">
      <c r="A290" t="s">
        <v>266</v>
      </c>
      <c r="B290">
        <v>6</v>
      </c>
      <c r="C290">
        <v>2</v>
      </c>
      <c r="D290">
        <v>8</v>
      </c>
    </row>
    <row r="291" spans="1:4">
      <c r="A291" t="s">
        <v>404</v>
      </c>
      <c r="B291">
        <v>1</v>
      </c>
      <c r="C291">
        <v>1</v>
      </c>
      <c r="D291">
        <v>2</v>
      </c>
    </row>
    <row r="292" spans="1:4">
      <c r="A292" t="s">
        <v>267</v>
      </c>
      <c r="B292">
        <v>10</v>
      </c>
      <c r="D292">
        <v>10</v>
      </c>
    </row>
    <row r="293" spans="1:4">
      <c r="A293" t="s">
        <v>268</v>
      </c>
      <c r="B293">
        <v>4</v>
      </c>
      <c r="C293">
        <v>1</v>
      </c>
      <c r="D293">
        <v>5</v>
      </c>
    </row>
    <row r="294" spans="1:4">
      <c r="A294" t="s">
        <v>405</v>
      </c>
      <c r="B294">
        <v>1</v>
      </c>
      <c r="D294">
        <v>1</v>
      </c>
    </row>
    <row r="295" spans="1:4">
      <c r="A295" t="s">
        <v>269</v>
      </c>
      <c r="B295">
        <v>3</v>
      </c>
      <c r="D295">
        <v>3</v>
      </c>
    </row>
    <row r="296" spans="1:4">
      <c r="A296" t="s">
        <v>406</v>
      </c>
      <c r="B296">
        <v>5</v>
      </c>
      <c r="D296">
        <v>5</v>
      </c>
    </row>
    <row r="297" spans="1:4">
      <c r="A297" t="s">
        <v>270</v>
      </c>
      <c r="B297">
        <v>14</v>
      </c>
      <c r="C297">
        <v>1</v>
      </c>
      <c r="D297">
        <v>15</v>
      </c>
    </row>
    <row r="298" spans="1:4">
      <c r="A298" t="s">
        <v>271</v>
      </c>
      <c r="B298">
        <v>1</v>
      </c>
      <c r="D298">
        <v>1</v>
      </c>
    </row>
    <row r="299" spans="1:4">
      <c r="A299" t="s">
        <v>272</v>
      </c>
      <c r="B299">
        <v>50</v>
      </c>
      <c r="C299">
        <v>5</v>
      </c>
      <c r="D299">
        <v>55</v>
      </c>
    </row>
    <row r="300" spans="1:4">
      <c r="A300" t="s">
        <v>274</v>
      </c>
      <c r="B300">
        <v>4</v>
      </c>
      <c r="D300">
        <v>4</v>
      </c>
    </row>
    <row r="301" spans="1:4">
      <c r="A301" t="s">
        <v>407</v>
      </c>
      <c r="B301">
        <v>1</v>
      </c>
      <c r="D301">
        <v>1</v>
      </c>
    </row>
    <row r="302" spans="1:4">
      <c r="A302" t="s">
        <v>408</v>
      </c>
      <c r="B302">
        <v>1</v>
      </c>
      <c r="D302">
        <v>1</v>
      </c>
    </row>
    <row r="303" spans="1:4">
      <c r="A303" t="s">
        <v>275</v>
      </c>
      <c r="B303">
        <v>8</v>
      </c>
      <c r="D303">
        <v>8</v>
      </c>
    </row>
    <row r="304" spans="1:4">
      <c r="A304" t="s">
        <v>276</v>
      </c>
      <c r="B304">
        <v>2</v>
      </c>
      <c r="D304">
        <v>2</v>
      </c>
    </row>
    <row r="305" spans="1:4">
      <c r="A305" t="s">
        <v>277</v>
      </c>
      <c r="B305">
        <v>19</v>
      </c>
      <c r="C305">
        <v>9</v>
      </c>
      <c r="D305">
        <v>28</v>
      </c>
    </row>
    <row r="306" spans="1:4">
      <c r="A306" t="s">
        <v>657</v>
      </c>
      <c r="B306">
        <v>1</v>
      </c>
      <c r="D306">
        <v>1</v>
      </c>
    </row>
    <row r="307" spans="1:4">
      <c r="A307" t="s">
        <v>607</v>
      </c>
      <c r="C307">
        <v>2</v>
      </c>
      <c r="D307">
        <v>2</v>
      </c>
    </row>
    <row r="308" spans="1:4">
      <c r="A308" t="s">
        <v>410</v>
      </c>
      <c r="B308">
        <v>1</v>
      </c>
      <c r="D308">
        <v>1</v>
      </c>
    </row>
    <row r="309" spans="1:4">
      <c r="A309" t="s">
        <v>494</v>
      </c>
      <c r="B309">
        <v>1</v>
      </c>
      <c r="D309">
        <v>1</v>
      </c>
    </row>
    <row r="310" spans="1:4">
      <c r="A310" t="s">
        <v>658</v>
      </c>
      <c r="C310">
        <v>2</v>
      </c>
      <c r="D310">
        <v>2</v>
      </c>
    </row>
    <row r="311" spans="1:4">
      <c r="A311" t="s">
        <v>496</v>
      </c>
      <c r="C311">
        <v>1</v>
      </c>
      <c r="D311">
        <v>1</v>
      </c>
    </row>
    <row r="312" spans="1:4">
      <c r="A312" t="s">
        <v>411</v>
      </c>
      <c r="B312">
        <v>2</v>
      </c>
      <c r="D312">
        <v>2</v>
      </c>
    </row>
    <row r="313" spans="1:4">
      <c r="A313" t="s">
        <v>278</v>
      </c>
      <c r="B313">
        <v>76</v>
      </c>
      <c r="C313">
        <v>21</v>
      </c>
      <c r="D313">
        <v>97</v>
      </c>
    </row>
    <row r="314" spans="1:4">
      <c r="A314" t="s">
        <v>279</v>
      </c>
      <c r="B314">
        <v>35</v>
      </c>
      <c r="C314">
        <v>8</v>
      </c>
      <c r="D314">
        <v>43</v>
      </c>
    </row>
    <row r="315" spans="1:4">
      <c r="A315" t="s">
        <v>659</v>
      </c>
      <c r="C315">
        <v>1</v>
      </c>
      <c r="D315">
        <v>1</v>
      </c>
    </row>
    <row r="316" spans="1:4">
      <c r="A316" t="s">
        <v>412</v>
      </c>
      <c r="C316">
        <v>1</v>
      </c>
      <c r="D316">
        <v>1</v>
      </c>
    </row>
    <row r="317" spans="1:4">
      <c r="A317" t="s">
        <v>660</v>
      </c>
      <c r="C317">
        <v>1</v>
      </c>
      <c r="D317">
        <v>1</v>
      </c>
    </row>
    <row r="318" spans="1:4">
      <c r="A318" t="s">
        <v>414</v>
      </c>
      <c r="B318">
        <v>1</v>
      </c>
      <c r="D318">
        <v>1</v>
      </c>
    </row>
    <row r="319" spans="1:4">
      <c r="A319" t="s">
        <v>661</v>
      </c>
      <c r="B319">
        <v>1</v>
      </c>
      <c r="D319">
        <v>1</v>
      </c>
    </row>
    <row r="320" spans="1:4">
      <c r="A320" t="s">
        <v>280</v>
      </c>
      <c r="B320">
        <v>1</v>
      </c>
      <c r="D320">
        <v>1</v>
      </c>
    </row>
    <row r="321" spans="1:4">
      <c r="A321" t="s">
        <v>416</v>
      </c>
      <c r="B321">
        <v>1</v>
      </c>
      <c r="D321">
        <v>1</v>
      </c>
    </row>
    <row r="322" spans="1:4">
      <c r="A322" t="s">
        <v>282</v>
      </c>
      <c r="B322">
        <v>3</v>
      </c>
      <c r="C322">
        <v>1</v>
      </c>
      <c r="D322">
        <v>4</v>
      </c>
    </row>
    <row r="323" spans="1:4">
      <c r="A323" t="s">
        <v>283</v>
      </c>
      <c r="B323">
        <v>3</v>
      </c>
      <c r="D323">
        <v>3</v>
      </c>
    </row>
    <row r="324" spans="1:4">
      <c r="A324" t="s">
        <v>284</v>
      </c>
      <c r="B324">
        <v>3</v>
      </c>
      <c r="C324">
        <v>1</v>
      </c>
      <c r="D324">
        <v>4</v>
      </c>
    </row>
    <row r="325" spans="1:4">
      <c r="A325" t="s">
        <v>286</v>
      </c>
      <c r="B325">
        <v>1</v>
      </c>
      <c r="D325">
        <v>1</v>
      </c>
    </row>
    <row r="326" spans="1:4">
      <c r="A326" t="s">
        <v>662</v>
      </c>
      <c r="B326">
        <v>1</v>
      </c>
      <c r="D326">
        <v>1</v>
      </c>
    </row>
    <row r="327" spans="1:4">
      <c r="A327" t="s">
        <v>287</v>
      </c>
      <c r="B327">
        <v>2</v>
      </c>
      <c r="D327">
        <v>2</v>
      </c>
    </row>
    <row r="328" spans="1:4">
      <c r="A328" t="s">
        <v>288</v>
      </c>
      <c r="B328">
        <v>91</v>
      </c>
      <c r="C328">
        <v>21</v>
      </c>
      <c r="D328">
        <v>112</v>
      </c>
    </row>
    <row r="329" spans="1:4">
      <c r="A329" t="s">
        <v>289</v>
      </c>
      <c r="C329">
        <v>1</v>
      </c>
      <c r="D329">
        <v>1</v>
      </c>
    </row>
    <row r="330" spans="1:4">
      <c r="A330" t="s">
        <v>418</v>
      </c>
      <c r="B330">
        <v>2</v>
      </c>
      <c r="D330">
        <v>2</v>
      </c>
    </row>
    <row r="331" spans="1:4">
      <c r="A331" t="s">
        <v>290</v>
      </c>
      <c r="B331">
        <v>1</v>
      </c>
      <c r="D331">
        <v>1</v>
      </c>
    </row>
    <row r="332" spans="1:4">
      <c r="A332" t="s">
        <v>291</v>
      </c>
      <c r="B332">
        <v>15</v>
      </c>
      <c r="C332">
        <v>2</v>
      </c>
      <c r="D332">
        <v>17</v>
      </c>
    </row>
    <row r="333" spans="1:4">
      <c r="A333" t="s">
        <v>292</v>
      </c>
      <c r="B333">
        <v>7</v>
      </c>
      <c r="D333">
        <v>7</v>
      </c>
    </row>
    <row r="334" spans="1:4">
      <c r="A334" t="s">
        <v>293</v>
      </c>
      <c r="B334">
        <v>1</v>
      </c>
      <c r="D334">
        <v>1</v>
      </c>
    </row>
    <row r="335" spans="1:4">
      <c r="A335" t="s">
        <v>612</v>
      </c>
      <c r="B335">
        <v>1</v>
      </c>
      <c r="D335">
        <v>1</v>
      </c>
    </row>
    <row r="336" spans="1:4">
      <c r="A336" t="s">
        <v>295</v>
      </c>
      <c r="B336">
        <v>3</v>
      </c>
      <c r="D336">
        <v>3</v>
      </c>
    </row>
    <row r="337" spans="1:7">
      <c r="A337" t="s">
        <v>420</v>
      </c>
      <c r="B337">
        <v>1</v>
      </c>
      <c r="D337">
        <v>1</v>
      </c>
    </row>
    <row r="338" spans="1:7">
      <c r="A338" t="s">
        <v>663</v>
      </c>
      <c r="C338">
        <v>1</v>
      </c>
      <c r="D338">
        <v>1</v>
      </c>
    </row>
    <row r="339" spans="1:7">
      <c r="A339" t="s">
        <v>423</v>
      </c>
      <c r="B339">
        <v>1</v>
      </c>
      <c r="C339">
        <v>2</v>
      </c>
      <c r="D339">
        <v>3</v>
      </c>
    </row>
    <row r="340" spans="1:7">
      <c r="A340" t="s">
        <v>300</v>
      </c>
      <c r="B340">
        <v>89</v>
      </c>
      <c r="C340">
        <v>11</v>
      </c>
      <c r="D340">
        <v>100</v>
      </c>
    </row>
    <row r="341" spans="1:7">
      <c r="A341" t="s">
        <v>302</v>
      </c>
      <c r="C341">
        <v>2</v>
      </c>
      <c r="D341">
        <v>2</v>
      </c>
    </row>
    <row r="342" spans="1:7">
      <c r="A342" t="s">
        <v>304</v>
      </c>
      <c r="B342">
        <v>9</v>
      </c>
      <c r="C342">
        <v>2</v>
      </c>
      <c r="D342">
        <v>11</v>
      </c>
      <c r="F342">
        <v>89</v>
      </c>
    </row>
    <row r="343" spans="1:7">
      <c r="A343" t="s">
        <v>307</v>
      </c>
      <c r="B343">
        <v>50</v>
      </c>
      <c r="C343">
        <v>9</v>
      </c>
      <c r="D343">
        <v>59</v>
      </c>
      <c r="F343">
        <v>1792774</v>
      </c>
      <c r="G343">
        <f>+F342/F343*100000</f>
        <v>4.9643736466503858</v>
      </c>
    </row>
    <row r="344" spans="1:7">
      <c r="A344" t="s">
        <v>308</v>
      </c>
      <c r="B344">
        <v>6</v>
      </c>
      <c r="D344">
        <v>6</v>
      </c>
    </row>
    <row r="345" spans="1:7">
      <c r="A345" t="s">
        <v>664</v>
      </c>
      <c r="B345">
        <v>10</v>
      </c>
      <c r="C345">
        <v>1</v>
      </c>
      <c r="D345">
        <v>11</v>
      </c>
    </row>
    <row r="346" spans="1:7">
      <c r="A346" t="s">
        <v>665</v>
      </c>
      <c r="B346">
        <v>2</v>
      </c>
      <c r="D346">
        <v>2</v>
      </c>
    </row>
    <row r="347" spans="1:7">
      <c r="A347" t="s">
        <v>666</v>
      </c>
      <c r="B347">
        <v>1</v>
      </c>
      <c r="D347">
        <v>1</v>
      </c>
    </row>
    <row r="348" spans="1:7">
      <c r="A348" t="s">
        <v>311</v>
      </c>
      <c r="B348">
        <v>32</v>
      </c>
      <c r="C348">
        <v>8</v>
      </c>
      <c r="D348">
        <v>40</v>
      </c>
    </row>
    <row r="349" spans="1:7">
      <c r="A349" t="s">
        <v>313</v>
      </c>
      <c r="B349">
        <v>6</v>
      </c>
      <c r="C349">
        <v>1</v>
      </c>
      <c r="D349">
        <v>7</v>
      </c>
    </row>
    <row r="350" spans="1:7">
      <c r="A350" t="s">
        <v>314</v>
      </c>
      <c r="B350">
        <v>8</v>
      </c>
      <c r="C350">
        <v>1</v>
      </c>
      <c r="D350">
        <v>9</v>
      </c>
    </row>
    <row r="351" spans="1:7">
      <c r="A351" t="s">
        <v>667</v>
      </c>
      <c r="B351">
        <v>2</v>
      </c>
      <c r="C351">
        <v>1</v>
      </c>
      <c r="D351">
        <v>3</v>
      </c>
    </row>
    <row r="352" spans="1:7">
      <c r="A352" t="s">
        <v>315</v>
      </c>
      <c r="B352">
        <v>11</v>
      </c>
      <c r="C352">
        <v>3</v>
      </c>
      <c r="D352">
        <v>14</v>
      </c>
    </row>
    <row r="353" spans="1:5">
      <c r="A353" t="s">
        <v>316</v>
      </c>
      <c r="B353">
        <v>1</v>
      </c>
      <c r="C353">
        <v>1</v>
      </c>
      <c r="D353">
        <v>2</v>
      </c>
    </row>
    <row r="354" spans="1:5">
      <c r="A354" t="s">
        <v>317</v>
      </c>
      <c r="C354">
        <v>1</v>
      </c>
      <c r="D354">
        <v>1</v>
      </c>
    </row>
    <row r="355" spans="1:5">
      <c r="A355" t="s">
        <v>319</v>
      </c>
      <c r="B355">
        <v>2</v>
      </c>
      <c r="D355">
        <v>2</v>
      </c>
    </row>
    <row r="356" spans="1:5">
      <c r="A356" t="s">
        <v>320</v>
      </c>
      <c r="B356">
        <v>5</v>
      </c>
      <c r="D356">
        <v>5</v>
      </c>
    </row>
    <row r="357" spans="1:5">
      <c r="A357" t="s">
        <v>321</v>
      </c>
      <c r="B357">
        <v>3</v>
      </c>
      <c r="C357">
        <v>1</v>
      </c>
      <c r="D357">
        <v>4</v>
      </c>
    </row>
    <row r="358" spans="1:5">
      <c r="A358" t="s">
        <v>668</v>
      </c>
      <c r="B358">
        <v>2</v>
      </c>
      <c r="D358">
        <v>2</v>
      </c>
    </row>
    <row r="359" spans="1:5">
      <c r="A359" t="s">
        <v>425</v>
      </c>
      <c r="B359">
        <v>5</v>
      </c>
      <c r="D359">
        <v>5</v>
      </c>
    </row>
    <row r="360" spans="1:5">
      <c r="A360" t="s">
        <v>322</v>
      </c>
      <c r="B360">
        <v>7</v>
      </c>
      <c r="C360">
        <v>1</v>
      </c>
      <c r="D360">
        <v>8</v>
      </c>
    </row>
    <row r="361" spans="1:5">
      <c r="A361" t="s">
        <v>323</v>
      </c>
      <c r="B361">
        <v>1</v>
      </c>
      <c r="C361">
        <v>1</v>
      </c>
      <c r="D361">
        <v>2</v>
      </c>
    </row>
    <row r="362" spans="1:5">
      <c r="A362" t="s">
        <v>324</v>
      </c>
      <c r="B362">
        <v>4</v>
      </c>
      <c r="C362">
        <v>3</v>
      </c>
      <c r="D362">
        <v>7</v>
      </c>
    </row>
    <row r="363" spans="1:5">
      <c r="A363" t="s">
        <v>326</v>
      </c>
      <c r="B363">
        <v>146</v>
      </c>
      <c r="C363">
        <v>37</v>
      </c>
      <c r="D363">
        <v>183</v>
      </c>
    </row>
    <row r="364" spans="1:5">
      <c r="A364" t="s">
        <v>669</v>
      </c>
      <c r="B364">
        <v>1</v>
      </c>
      <c r="D364">
        <v>1</v>
      </c>
    </row>
    <row r="365" spans="1:5">
      <c r="A365" t="s">
        <v>670</v>
      </c>
      <c r="B365">
        <v>1</v>
      </c>
      <c r="D365">
        <v>1</v>
      </c>
    </row>
    <row r="366" spans="1:5">
      <c r="A366" t="s">
        <v>671</v>
      </c>
      <c r="B366">
        <v>1</v>
      </c>
      <c r="D366">
        <v>1</v>
      </c>
    </row>
    <row r="367" spans="1:5">
      <c r="B367">
        <v>5172</v>
      </c>
      <c r="C367">
        <v>3723</v>
      </c>
      <c r="D367">
        <v>8895</v>
      </c>
      <c r="E367">
        <f>+D367/1805322*1000</f>
        <v>4.9270988776517433</v>
      </c>
    </row>
  </sheetData>
  <autoFilter ref="A1:D367"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1"/>
  <dimension ref="A1:D444"/>
  <sheetViews>
    <sheetView workbookViewId="0">
      <selection activeCell="A2" sqref="A2:D100"/>
    </sheetView>
  </sheetViews>
  <sheetFormatPr defaultRowHeight="21"/>
  <cols>
    <col min="4" max="4" width="13.25" customWidth="1"/>
  </cols>
  <sheetData>
    <row r="1" spans="1:4">
      <c r="A1" s="2" t="s">
        <v>977</v>
      </c>
      <c r="B1" s="2" t="s">
        <v>709</v>
      </c>
      <c r="C1" s="2"/>
      <c r="D1" s="2"/>
    </row>
    <row r="2" spans="1:4">
      <c r="A2" s="2" t="s">
        <v>1</v>
      </c>
      <c r="B2" s="2" t="s">
        <v>978</v>
      </c>
      <c r="C2" s="2" t="s">
        <v>979</v>
      </c>
      <c r="D2" s="2" t="s">
        <v>909</v>
      </c>
    </row>
    <row r="3" spans="1:4" hidden="1">
      <c r="A3" s="2" t="s">
        <v>556</v>
      </c>
      <c r="B3" s="2">
        <v>1</v>
      </c>
      <c r="C3" s="2">
        <v>0</v>
      </c>
      <c r="D3" s="2">
        <v>1</v>
      </c>
    </row>
    <row r="4" spans="1:4" hidden="1">
      <c r="A4" s="2" t="s">
        <v>4</v>
      </c>
      <c r="B4" s="2">
        <v>10</v>
      </c>
      <c r="C4" s="2">
        <v>8</v>
      </c>
      <c r="D4" s="2">
        <v>18</v>
      </c>
    </row>
    <row r="5" spans="1:4" hidden="1">
      <c r="A5" s="2" t="s">
        <v>910</v>
      </c>
      <c r="B5" s="2">
        <v>4</v>
      </c>
      <c r="C5" s="2">
        <v>3</v>
      </c>
      <c r="D5" s="2">
        <v>7</v>
      </c>
    </row>
    <row r="6" spans="1:4" hidden="1">
      <c r="A6" s="2" t="s">
        <v>5</v>
      </c>
      <c r="B6" s="2">
        <v>75</v>
      </c>
      <c r="C6" s="2">
        <v>35</v>
      </c>
      <c r="D6" s="2">
        <v>110</v>
      </c>
    </row>
    <row r="7" spans="1:4" hidden="1">
      <c r="A7" s="2" t="s">
        <v>6</v>
      </c>
      <c r="B7" s="2">
        <v>10</v>
      </c>
      <c r="C7" s="2">
        <v>5</v>
      </c>
      <c r="D7" s="2">
        <v>15</v>
      </c>
    </row>
    <row r="8" spans="1:4" hidden="1">
      <c r="A8" s="2" t="s">
        <v>332</v>
      </c>
      <c r="B8" s="2">
        <v>3</v>
      </c>
      <c r="C8" s="2">
        <v>1</v>
      </c>
      <c r="D8" s="2">
        <v>4</v>
      </c>
    </row>
    <row r="9" spans="1:4" hidden="1">
      <c r="A9" s="2" t="s">
        <v>7</v>
      </c>
      <c r="B9" s="2">
        <v>2</v>
      </c>
      <c r="C9" s="2">
        <v>2</v>
      </c>
      <c r="D9" s="2">
        <v>4</v>
      </c>
    </row>
    <row r="10" spans="1:4" hidden="1">
      <c r="A10" s="2" t="s">
        <v>8</v>
      </c>
      <c r="B10" s="2">
        <v>2</v>
      </c>
      <c r="C10" s="2">
        <v>0</v>
      </c>
      <c r="D10" s="2">
        <v>2</v>
      </c>
    </row>
    <row r="11" spans="1:4" hidden="1">
      <c r="A11" s="2" t="s">
        <v>557</v>
      </c>
      <c r="B11" s="2">
        <v>3</v>
      </c>
      <c r="C11" s="2">
        <v>1</v>
      </c>
      <c r="D11" s="2">
        <v>4</v>
      </c>
    </row>
    <row r="12" spans="1:4" hidden="1">
      <c r="A12" s="2" t="s">
        <v>558</v>
      </c>
      <c r="B12" s="2">
        <v>2</v>
      </c>
      <c r="C12" s="2">
        <v>0</v>
      </c>
      <c r="D12" s="2">
        <v>2</v>
      </c>
    </row>
    <row r="13" spans="1:4" hidden="1">
      <c r="A13" s="2" t="s">
        <v>10</v>
      </c>
      <c r="B13" s="2">
        <v>10</v>
      </c>
      <c r="C13" s="2">
        <v>8</v>
      </c>
      <c r="D13" s="2">
        <v>18</v>
      </c>
    </row>
    <row r="14" spans="1:4" hidden="1">
      <c r="A14" s="2" t="s">
        <v>11</v>
      </c>
      <c r="B14" s="2">
        <v>11</v>
      </c>
      <c r="C14" s="2">
        <v>2</v>
      </c>
      <c r="D14" s="2">
        <v>13</v>
      </c>
    </row>
    <row r="15" spans="1:4" hidden="1">
      <c r="A15" s="2" t="s">
        <v>12</v>
      </c>
      <c r="B15" s="2">
        <v>2</v>
      </c>
      <c r="C15" s="2">
        <v>0</v>
      </c>
      <c r="D15" s="2">
        <v>2</v>
      </c>
    </row>
    <row r="16" spans="1:4" hidden="1">
      <c r="A16" s="2" t="s">
        <v>13</v>
      </c>
      <c r="B16" s="2">
        <v>462</v>
      </c>
      <c r="C16" s="2">
        <v>381</v>
      </c>
      <c r="D16" s="2">
        <v>843</v>
      </c>
    </row>
    <row r="17" spans="1:4" hidden="1">
      <c r="A17" s="2" t="s">
        <v>14</v>
      </c>
      <c r="B17" s="2">
        <v>3</v>
      </c>
      <c r="C17" s="2">
        <v>1</v>
      </c>
      <c r="D17" s="2">
        <v>4</v>
      </c>
    </row>
    <row r="18" spans="1:4" hidden="1">
      <c r="A18" s="2" t="s">
        <v>334</v>
      </c>
      <c r="B18" s="2">
        <v>1</v>
      </c>
      <c r="C18" s="2">
        <v>0</v>
      </c>
      <c r="D18" s="2">
        <v>1</v>
      </c>
    </row>
    <row r="19" spans="1:4" hidden="1">
      <c r="A19" s="2" t="s">
        <v>336</v>
      </c>
      <c r="B19" s="2">
        <v>1</v>
      </c>
      <c r="C19" s="2">
        <v>0</v>
      </c>
      <c r="D19" s="2">
        <v>1</v>
      </c>
    </row>
    <row r="20" spans="1:4" hidden="1">
      <c r="A20" s="2" t="s">
        <v>18</v>
      </c>
      <c r="B20" s="2">
        <v>3</v>
      </c>
      <c r="C20" s="2">
        <v>1</v>
      </c>
      <c r="D20" s="2">
        <v>4</v>
      </c>
    </row>
    <row r="21" spans="1:4" hidden="1">
      <c r="A21" s="2" t="s">
        <v>948</v>
      </c>
      <c r="B21" s="2">
        <v>0</v>
      </c>
      <c r="C21" s="2">
        <v>1</v>
      </c>
      <c r="D21" s="2">
        <v>1</v>
      </c>
    </row>
    <row r="22" spans="1:4" hidden="1">
      <c r="A22" s="2" t="s">
        <v>561</v>
      </c>
      <c r="B22" s="2">
        <v>1</v>
      </c>
      <c r="C22" s="2">
        <v>2</v>
      </c>
      <c r="D22" s="2">
        <v>3</v>
      </c>
    </row>
    <row r="23" spans="1:4" hidden="1">
      <c r="A23" s="2" t="s">
        <v>19</v>
      </c>
      <c r="B23" s="2">
        <v>5</v>
      </c>
      <c r="C23" s="2">
        <v>2</v>
      </c>
      <c r="D23" s="2">
        <v>7</v>
      </c>
    </row>
    <row r="24" spans="1:4" hidden="1">
      <c r="A24" s="2" t="s">
        <v>20</v>
      </c>
      <c r="B24" s="2">
        <v>3</v>
      </c>
      <c r="C24" s="2">
        <v>0</v>
      </c>
      <c r="D24" s="2">
        <v>3</v>
      </c>
    </row>
    <row r="25" spans="1:4" hidden="1">
      <c r="A25" s="2" t="s">
        <v>714</v>
      </c>
      <c r="B25" s="2">
        <v>0</v>
      </c>
      <c r="C25" s="2">
        <v>1</v>
      </c>
      <c r="D25" s="2">
        <v>1</v>
      </c>
    </row>
    <row r="26" spans="1:4" hidden="1">
      <c r="A26" s="2" t="s">
        <v>21</v>
      </c>
      <c r="B26" s="2">
        <v>1</v>
      </c>
      <c r="C26" s="2">
        <v>0</v>
      </c>
      <c r="D26" s="2">
        <v>1</v>
      </c>
    </row>
    <row r="27" spans="1:4" hidden="1">
      <c r="A27" s="2" t="s">
        <v>619</v>
      </c>
      <c r="B27" s="2">
        <v>1</v>
      </c>
      <c r="C27" s="2">
        <v>0</v>
      </c>
      <c r="D27" s="2">
        <v>1</v>
      </c>
    </row>
    <row r="28" spans="1:4" hidden="1">
      <c r="A28" s="2" t="s">
        <v>23</v>
      </c>
      <c r="B28" s="2">
        <v>18</v>
      </c>
      <c r="C28" s="2">
        <v>14</v>
      </c>
      <c r="D28" s="2">
        <v>32</v>
      </c>
    </row>
    <row r="29" spans="1:4" hidden="1">
      <c r="A29" s="2" t="s">
        <v>25</v>
      </c>
      <c r="B29" s="2">
        <v>18</v>
      </c>
      <c r="C29" s="2">
        <v>7</v>
      </c>
      <c r="D29" s="2">
        <v>25</v>
      </c>
    </row>
    <row r="30" spans="1:4" hidden="1">
      <c r="A30" s="2" t="s">
        <v>788</v>
      </c>
      <c r="B30" s="2">
        <v>2</v>
      </c>
      <c r="C30" s="2">
        <v>1</v>
      </c>
      <c r="D30" s="2">
        <v>3</v>
      </c>
    </row>
    <row r="31" spans="1:4" hidden="1">
      <c r="A31" s="2" t="s">
        <v>28</v>
      </c>
      <c r="B31" s="2">
        <v>10</v>
      </c>
      <c r="C31" s="2">
        <v>4</v>
      </c>
      <c r="D31" s="2">
        <v>14</v>
      </c>
    </row>
    <row r="32" spans="1:4" hidden="1">
      <c r="A32" s="2" t="s">
        <v>29</v>
      </c>
      <c r="B32" s="2">
        <v>0</v>
      </c>
      <c r="C32" s="2">
        <v>1</v>
      </c>
      <c r="D32" s="2">
        <v>1</v>
      </c>
    </row>
    <row r="33" spans="1:4" hidden="1">
      <c r="A33" s="2" t="s">
        <v>31</v>
      </c>
      <c r="B33" s="2">
        <v>1</v>
      </c>
      <c r="C33" s="2">
        <v>0</v>
      </c>
      <c r="D33" s="2">
        <v>1</v>
      </c>
    </row>
    <row r="34" spans="1:4" hidden="1">
      <c r="A34" s="2" t="s">
        <v>33</v>
      </c>
      <c r="B34" s="2">
        <v>20</v>
      </c>
      <c r="C34" s="2">
        <v>20</v>
      </c>
      <c r="D34" s="2">
        <v>40</v>
      </c>
    </row>
    <row r="35" spans="1:4">
      <c r="A35" s="2" t="s">
        <v>433</v>
      </c>
      <c r="B35" s="2">
        <v>0</v>
      </c>
      <c r="C35" s="2">
        <v>2</v>
      </c>
      <c r="D35" s="2">
        <v>2</v>
      </c>
    </row>
    <row r="36" spans="1:4">
      <c r="A36" s="2" t="s">
        <v>34</v>
      </c>
      <c r="B36" s="2">
        <v>0</v>
      </c>
      <c r="C36" s="2">
        <v>1</v>
      </c>
      <c r="D36" s="2">
        <v>1</v>
      </c>
    </row>
    <row r="37" spans="1:4">
      <c r="A37" s="2" t="s">
        <v>341</v>
      </c>
      <c r="B37" s="2">
        <v>1</v>
      </c>
      <c r="C37" s="2">
        <v>0</v>
      </c>
      <c r="D37" s="2">
        <v>1</v>
      </c>
    </row>
    <row r="38" spans="1:4">
      <c r="A38" s="2" t="s">
        <v>914</v>
      </c>
      <c r="B38" s="2">
        <v>1</v>
      </c>
      <c r="C38" s="2">
        <v>0</v>
      </c>
      <c r="D38" s="2">
        <v>1</v>
      </c>
    </row>
    <row r="39" spans="1:4">
      <c r="A39" s="2" t="s">
        <v>949</v>
      </c>
      <c r="B39" s="2">
        <v>1</v>
      </c>
      <c r="C39" s="2">
        <v>0</v>
      </c>
      <c r="D39" s="2">
        <v>1</v>
      </c>
    </row>
    <row r="40" spans="1:4">
      <c r="A40" s="2" t="s">
        <v>35</v>
      </c>
      <c r="B40" s="2">
        <v>9</v>
      </c>
      <c r="C40" s="2">
        <v>26</v>
      </c>
      <c r="D40" s="2">
        <v>35</v>
      </c>
    </row>
    <row r="41" spans="1:4">
      <c r="A41" s="2" t="s">
        <v>915</v>
      </c>
      <c r="B41" s="2">
        <v>0</v>
      </c>
      <c r="C41" s="2">
        <v>1</v>
      </c>
      <c r="D41" s="2">
        <v>1</v>
      </c>
    </row>
    <row r="42" spans="1:4">
      <c r="A42" s="2" t="s">
        <v>36</v>
      </c>
      <c r="B42" s="2">
        <v>0</v>
      </c>
      <c r="C42" s="2">
        <v>1</v>
      </c>
      <c r="D42" s="2">
        <v>1</v>
      </c>
    </row>
    <row r="43" spans="1:4">
      <c r="A43" s="2" t="s">
        <v>37</v>
      </c>
      <c r="B43" s="2">
        <v>0</v>
      </c>
      <c r="C43" s="2">
        <v>1</v>
      </c>
      <c r="D43" s="2">
        <v>1</v>
      </c>
    </row>
    <row r="44" spans="1:4">
      <c r="A44" s="2" t="s">
        <v>38</v>
      </c>
      <c r="B44" s="2">
        <v>9</v>
      </c>
      <c r="C44" s="2">
        <v>4</v>
      </c>
      <c r="D44" s="2">
        <v>13</v>
      </c>
    </row>
    <row r="45" spans="1:4">
      <c r="A45" s="2" t="s">
        <v>39</v>
      </c>
      <c r="B45" s="2">
        <v>4</v>
      </c>
      <c r="C45" s="2">
        <v>0</v>
      </c>
      <c r="D45" s="2">
        <v>4</v>
      </c>
    </row>
    <row r="46" spans="1:4">
      <c r="A46" s="2" t="s">
        <v>40</v>
      </c>
      <c r="B46" s="2">
        <v>12</v>
      </c>
      <c r="C46" s="2">
        <v>5</v>
      </c>
      <c r="D46" s="2">
        <v>17</v>
      </c>
    </row>
    <row r="47" spans="1:4">
      <c r="A47" s="2" t="s">
        <v>41</v>
      </c>
      <c r="B47" s="2">
        <v>38</v>
      </c>
      <c r="C47" s="2">
        <v>21</v>
      </c>
      <c r="D47" s="2">
        <v>59</v>
      </c>
    </row>
    <row r="48" spans="1:4">
      <c r="A48" s="2" t="s">
        <v>563</v>
      </c>
      <c r="B48" s="2">
        <v>2</v>
      </c>
      <c r="C48" s="2">
        <v>1</v>
      </c>
      <c r="D48" s="2">
        <v>3</v>
      </c>
    </row>
    <row r="49" spans="1:4">
      <c r="A49" s="2" t="s">
        <v>917</v>
      </c>
      <c r="B49" s="2">
        <v>2</v>
      </c>
      <c r="C49" s="2">
        <v>0</v>
      </c>
      <c r="D49" s="2">
        <v>2</v>
      </c>
    </row>
    <row r="50" spans="1:4">
      <c r="A50" s="2" t="s">
        <v>42</v>
      </c>
      <c r="B50" s="2">
        <v>38</v>
      </c>
      <c r="C50" s="2">
        <v>32</v>
      </c>
      <c r="D50" s="2">
        <v>70</v>
      </c>
    </row>
    <row r="51" spans="1:4">
      <c r="A51" s="2" t="s">
        <v>855</v>
      </c>
      <c r="B51" s="2">
        <v>0</v>
      </c>
      <c r="C51" s="2">
        <v>2</v>
      </c>
      <c r="D51" s="2">
        <v>2</v>
      </c>
    </row>
    <row r="52" spans="1:4">
      <c r="A52" s="2" t="s">
        <v>44</v>
      </c>
      <c r="B52" s="2">
        <v>8</v>
      </c>
      <c r="C52" s="2">
        <v>2</v>
      </c>
      <c r="D52" s="2">
        <v>10</v>
      </c>
    </row>
    <row r="53" spans="1:4">
      <c r="A53" s="2" t="s">
        <v>45</v>
      </c>
      <c r="B53" s="2">
        <v>398</v>
      </c>
      <c r="C53" s="2">
        <v>190</v>
      </c>
      <c r="D53" s="2">
        <v>588</v>
      </c>
    </row>
    <row r="54" spans="1:4">
      <c r="A54" s="2" t="s">
        <v>46</v>
      </c>
      <c r="B54" s="2">
        <v>26</v>
      </c>
      <c r="C54" s="2">
        <v>20</v>
      </c>
      <c r="D54" s="2">
        <v>46</v>
      </c>
    </row>
    <row r="55" spans="1:4">
      <c r="A55" s="2" t="s">
        <v>47</v>
      </c>
      <c r="B55" s="2">
        <v>60</v>
      </c>
      <c r="C55" s="2">
        <v>25</v>
      </c>
      <c r="D55" s="2">
        <v>85</v>
      </c>
    </row>
    <row r="56" spans="1:4">
      <c r="A56" s="2" t="s">
        <v>48</v>
      </c>
      <c r="B56" s="2">
        <v>7</v>
      </c>
      <c r="C56" s="2">
        <v>4</v>
      </c>
      <c r="D56" s="2">
        <v>11</v>
      </c>
    </row>
    <row r="57" spans="1:4">
      <c r="A57" s="2" t="s">
        <v>49</v>
      </c>
      <c r="B57" s="2">
        <v>7</v>
      </c>
      <c r="C57" s="2">
        <v>6</v>
      </c>
      <c r="D57" s="2">
        <v>13</v>
      </c>
    </row>
    <row r="58" spans="1:4">
      <c r="A58" s="2" t="s">
        <v>50</v>
      </c>
      <c r="B58" s="2">
        <v>44</v>
      </c>
      <c r="C58" s="2">
        <v>26</v>
      </c>
      <c r="D58" s="2">
        <v>70</v>
      </c>
    </row>
    <row r="59" spans="1:4">
      <c r="A59" s="2" t="s">
        <v>51</v>
      </c>
      <c r="B59" s="2">
        <v>1</v>
      </c>
      <c r="C59" s="2">
        <v>1</v>
      </c>
      <c r="D59" s="2">
        <v>2</v>
      </c>
    </row>
    <row r="60" spans="1:4">
      <c r="A60" s="2" t="s">
        <v>343</v>
      </c>
      <c r="B60" s="2">
        <v>2</v>
      </c>
      <c r="C60" s="2">
        <v>0</v>
      </c>
      <c r="D60" s="2">
        <v>2</v>
      </c>
    </row>
    <row r="61" spans="1:4">
      <c r="A61" s="2" t="s">
        <v>794</v>
      </c>
      <c r="B61" s="2">
        <v>0</v>
      </c>
      <c r="C61" s="2">
        <v>1</v>
      </c>
      <c r="D61" s="2">
        <v>1</v>
      </c>
    </row>
    <row r="62" spans="1:4">
      <c r="A62" s="2" t="s">
        <v>52</v>
      </c>
      <c r="B62" s="2">
        <v>5</v>
      </c>
      <c r="C62" s="2">
        <v>1</v>
      </c>
      <c r="D62" s="2">
        <v>6</v>
      </c>
    </row>
    <row r="63" spans="1:4">
      <c r="A63" s="2" t="s">
        <v>622</v>
      </c>
      <c r="B63" s="2">
        <v>2</v>
      </c>
      <c r="C63" s="2">
        <v>0</v>
      </c>
      <c r="D63" s="2">
        <v>2</v>
      </c>
    </row>
    <row r="64" spans="1:4">
      <c r="A64" s="2" t="s">
        <v>950</v>
      </c>
      <c r="B64" s="2">
        <v>0</v>
      </c>
      <c r="C64" s="2">
        <v>1</v>
      </c>
      <c r="D64" s="2">
        <v>1</v>
      </c>
    </row>
    <row r="65" spans="1:4">
      <c r="A65" s="2" t="s">
        <v>53</v>
      </c>
      <c r="B65" s="2">
        <v>171</v>
      </c>
      <c r="C65" s="2">
        <v>93</v>
      </c>
      <c r="D65" s="2">
        <v>264</v>
      </c>
    </row>
    <row r="66" spans="1:4">
      <c r="A66" s="2" t="s">
        <v>564</v>
      </c>
      <c r="B66" s="2">
        <v>1</v>
      </c>
      <c r="C66" s="2">
        <v>0</v>
      </c>
      <c r="D66" s="2">
        <v>1</v>
      </c>
    </row>
    <row r="67" spans="1:4">
      <c r="A67" s="2" t="s">
        <v>918</v>
      </c>
      <c r="B67" s="2">
        <v>0</v>
      </c>
      <c r="C67" s="2">
        <v>1</v>
      </c>
      <c r="D67" s="2">
        <v>1</v>
      </c>
    </row>
    <row r="68" spans="1:4">
      <c r="A68" s="2" t="s">
        <v>951</v>
      </c>
      <c r="B68" s="2">
        <v>1</v>
      </c>
      <c r="C68" s="2">
        <v>0</v>
      </c>
      <c r="D68" s="2">
        <v>1</v>
      </c>
    </row>
    <row r="69" spans="1:4">
      <c r="A69" s="2" t="s">
        <v>55</v>
      </c>
      <c r="B69" s="2">
        <v>4</v>
      </c>
      <c r="C69" s="2">
        <v>3</v>
      </c>
      <c r="D69" s="2">
        <v>7</v>
      </c>
    </row>
    <row r="70" spans="1:4">
      <c r="A70" s="2" t="s">
        <v>56</v>
      </c>
      <c r="B70" s="2">
        <v>26</v>
      </c>
      <c r="C70" s="2">
        <v>17</v>
      </c>
      <c r="D70" s="2">
        <v>43</v>
      </c>
    </row>
    <row r="71" spans="1:4">
      <c r="A71" s="2" t="s">
        <v>435</v>
      </c>
      <c r="B71" s="2">
        <v>1</v>
      </c>
      <c r="C71" s="2">
        <v>0</v>
      </c>
      <c r="D71" s="2">
        <v>1</v>
      </c>
    </row>
    <row r="72" spans="1:4">
      <c r="A72" s="2" t="s">
        <v>57</v>
      </c>
      <c r="B72" s="2">
        <v>3</v>
      </c>
      <c r="C72" s="2">
        <v>2</v>
      </c>
      <c r="D72" s="2">
        <v>5</v>
      </c>
    </row>
    <row r="73" spans="1:4">
      <c r="A73" s="2" t="s">
        <v>344</v>
      </c>
      <c r="B73" s="2">
        <v>0</v>
      </c>
      <c r="C73" s="2">
        <v>2</v>
      </c>
      <c r="D73" s="2">
        <v>2</v>
      </c>
    </row>
    <row r="74" spans="1:4">
      <c r="A74" s="2" t="s">
        <v>58</v>
      </c>
      <c r="B74" s="2">
        <v>1</v>
      </c>
      <c r="C74" s="2">
        <v>1</v>
      </c>
      <c r="D74" s="2">
        <v>2</v>
      </c>
    </row>
    <row r="75" spans="1:4">
      <c r="A75" s="2" t="s">
        <v>59</v>
      </c>
      <c r="B75" s="2">
        <v>2</v>
      </c>
      <c r="C75" s="2">
        <v>0</v>
      </c>
      <c r="D75" s="2">
        <v>2</v>
      </c>
    </row>
    <row r="76" spans="1:4">
      <c r="A76" s="2" t="s">
        <v>60</v>
      </c>
      <c r="B76" s="2">
        <v>0</v>
      </c>
      <c r="C76" s="2">
        <v>61</v>
      </c>
      <c r="D76" s="2">
        <v>61</v>
      </c>
    </row>
    <row r="77" spans="1:4">
      <c r="A77" s="2" t="s">
        <v>62</v>
      </c>
      <c r="B77" s="2">
        <v>0</v>
      </c>
      <c r="C77" s="2">
        <v>45</v>
      </c>
      <c r="D77" s="2">
        <v>45</v>
      </c>
    </row>
    <row r="78" spans="1:4">
      <c r="A78" s="2" t="s">
        <v>63</v>
      </c>
      <c r="B78" s="2">
        <v>0</v>
      </c>
      <c r="C78" s="2">
        <v>9</v>
      </c>
      <c r="D78" s="2">
        <v>9</v>
      </c>
    </row>
    <row r="79" spans="1:4">
      <c r="A79" s="2" t="s">
        <v>64</v>
      </c>
      <c r="B79" s="2">
        <v>0</v>
      </c>
      <c r="C79" s="2">
        <v>10</v>
      </c>
      <c r="D79" s="2">
        <v>10</v>
      </c>
    </row>
    <row r="80" spans="1:4">
      <c r="A80" s="2" t="s">
        <v>436</v>
      </c>
      <c r="B80" s="2">
        <v>0</v>
      </c>
      <c r="C80" s="2">
        <v>2</v>
      </c>
      <c r="D80" s="2">
        <v>2</v>
      </c>
    </row>
    <row r="81" spans="1:4">
      <c r="A81" s="2" t="s">
        <v>345</v>
      </c>
      <c r="B81" s="2">
        <v>2</v>
      </c>
      <c r="C81" s="2">
        <v>0</v>
      </c>
      <c r="D81" s="2">
        <v>2</v>
      </c>
    </row>
    <row r="82" spans="1:4">
      <c r="A82" s="2" t="s">
        <v>65</v>
      </c>
      <c r="B82" s="2">
        <v>29</v>
      </c>
      <c r="C82" s="2">
        <v>0</v>
      </c>
      <c r="D82" s="2">
        <v>29</v>
      </c>
    </row>
    <row r="83" spans="1:4">
      <c r="A83" s="2" t="s">
        <v>66</v>
      </c>
      <c r="B83" s="2">
        <v>3</v>
      </c>
      <c r="C83" s="2">
        <v>4</v>
      </c>
      <c r="D83" s="2">
        <v>7</v>
      </c>
    </row>
    <row r="84" spans="1:4">
      <c r="A84" s="2" t="s">
        <v>67</v>
      </c>
      <c r="B84" s="2">
        <v>8</v>
      </c>
      <c r="C84" s="2">
        <v>3</v>
      </c>
      <c r="D84" s="2">
        <v>11</v>
      </c>
    </row>
    <row r="85" spans="1:4">
      <c r="A85" s="2" t="s">
        <v>68</v>
      </c>
      <c r="B85" s="2">
        <v>1</v>
      </c>
      <c r="C85" s="2">
        <v>0</v>
      </c>
      <c r="D85" s="2">
        <v>1</v>
      </c>
    </row>
    <row r="86" spans="1:4">
      <c r="A86" s="2" t="s">
        <v>727</v>
      </c>
      <c r="B86" s="2">
        <v>0</v>
      </c>
      <c r="C86" s="2">
        <v>1</v>
      </c>
      <c r="D86" s="2">
        <v>1</v>
      </c>
    </row>
    <row r="87" spans="1:4">
      <c r="A87" s="2" t="s">
        <v>69</v>
      </c>
      <c r="B87" s="2">
        <v>31</v>
      </c>
      <c r="C87" s="2">
        <v>29</v>
      </c>
      <c r="D87" s="2">
        <v>60</v>
      </c>
    </row>
    <row r="88" spans="1:4">
      <c r="A88" s="2" t="s">
        <v>675</v>
      </c>
      <c r="B88" s="2">
        <v>1</v>
      </c>
      <c r="C88" s="2">
        <v>2</v>
      </c>
      <c r="D88" s="2">
        <v>3</v>
      </c>
    </row>
    <row r="89" spans="1:4">
      <c r="A89" s="2" t="s">
        <v>346</v>
      </c>
      <c r="B89" s="2">
        <v>4</v>
      </c>
      <c r="C89" s="2">
        <v>6</v>
      </c>
      <c r="D89" s="2">
        <v>10</v>
      </c>
    </row>
    <row r="90" spans="1:4">
      <c r="A90" s="2" t="s">
        <v>70</v>
      </c>
      <c r="B90" s="2">
        <v>5</v>
      </c>
      <c r="C90" s="2">
        <v>3</v>
      </c>
      <c r="D90" s="2">
        <v>8</v>
      </c>
    </row>
    <row r="91" spans="1:4">
      <c r="A91" s="2" t="s">
        <v>71</v>
      </c>
      <c r="B91" s="2">
        <v>2</v>
      </c>
      <c r="C91" s="2">
        <v>0</v>
      </c>
      <c r="D91" s="2">
        <v>2</v>
      </c>
    </row>
    <row r="92" spans="1:4">
      <c r="A92" s="2" t="s">
        <v>72</v>
      </c>
      <c r="B92" s="2">
        <v>1</v>
      </c>
      <c r="C92" s="2">
        <v>4</v>
      </c>
      <c r="D92" s="2">
        <v>5</v>
      </c>
    </row>
    <row r="93" spans="1:4">
      <c r="A93" s="2" t="s">
        <v>73</v>
      </c>
      <c r="B93" s="2">
        <v>0</v>
      </c>
      <c r="C93" s="2">
        <v>2</v>
      </c>
      <c r="D93" s="2">
        <v>2</v>
      </c>
    </row>
    <row r="94" spans="1:4">
      <c r="A94" s="2" t="s">
        <v>566</v>
      </c>
      <c r="B94" s="2">
        <v>1</v>
      </c>
      <c r="C94" s="2">
        <v>1</v>
      </c>
      <c r="D94" s="2">
        <v>2</v>
      </c>
    </row>
    <row r="95" spans="1:4">
      <c r="A95" s="2" t="s">
        <v>74</v>
      </c>
      <c r="B95" s="2">
        <v>33</v>
      </c>
      <c r="C95" s="2">
        <v>21</v>
      </c>
      <c r="D95" s="2">
        <v>54</v>
      </c>
    </row>
    <row r="96" spans="1:4">
      <c r="A96" s="2" t="s">
        <v>75</v>
      </c>
      <c r="B96" s="2">
        <v>1</v>
      </c>
      <c r="C96" s="2">
        <v>0</v>
      </c>
      <c r="D96" s="2">
        <v>1</v>
      </c>
    </row>
    <row r="97" spans="1:4">
      <c r="A97" s="2" t="s">
        <v>76</v>
      </c>
      <c r="B97" s="2">
        <v>1</v>
      </c>
      <c r="C97" s="2">
        <v>2</v>
      </c>
      <c r="D97" s="2">
        <v>3</v>
      </c>
    </row>
    <row r="98" spans="1:4">
      <c r="A98" s="2" t="s">
        <v>77</v>
      </c>
      <c r="B98" s="2">
        <v>27</v>
      </c>
      <c r="C98" s="2">
        <v>19</v>
      </c>
      <c r="D98" s="2">
        <v>46</v>
      </c>
    </row>
    <row r="99" spans="1:4">
      <c r="A99" s="2" t="s">
        <v>952</v>
      </c>
      <c r="B99" s="2">
        <v>0</v>
      </c>
      <c r="C99" s="2">
        <v>2</v>
      </c>
      <c r="D99" s="2">
        <v>2</v>
      </c>
    </row>
    <row r="100" spans="1:4">
      <c r="A100" s="2" t="s">
        <v>79</v>
      </c>
      <c r="B100" s="2">
        <v>37</v>
      </c>
      <c r="C100" s="2">
        <v>31</v>
      </c>
      <c r="D100" s="2">
        <v>68</v>
      </c>
    </row>
    <row r="101" spans="1:4" hidden="1">
      <c r="A101" s="2" t="s">
        <v>981</v>
      </c>
      <c r="B101" s="2">
        <v>1</v>
      </c>
      <c r="C101" s="2">
        <v>0</v>
      </c>
      <c r="D101" s="2">
        <v>1</v>
      </c>
    </row>
    <row r="102" spans="1:4" hidden="1">
      <c r="A102" s="2" t="s">
        <v>81</v>
      </c>
      <c r="B102" s="2">
        <v>1</v>
      </c>
      <c r="C102" s="2">
        <v>1</v>
      </c>
      <c r="D102" s="2">
        <v>2</v>
      </c>
    </row>
    <row r="103" spans="1:4" hidden="1">
      <c r="A103" s="2" t="s">
        <v>920</v>
      </c>
      <c r="B103" s="2">
        <v>1</v>
      </c>
      <c r="C103" s="2">
        <v>0</v>
      </c>
      <c r="D103" s="2">
        <v>1</v>
      </c>
    </row>
    <row r="104" spans="1:4" hidden="1">
      <c r="A104" s="2" t="s">
        <v>440</v>
      </c>
      <c r="B104" s="2">
        <v>0</v>
      </c>
      <c r="C104" s="2">
        <v>2</v>
      </c>
      <c r="D104" s="2">
        <v>2</v>
      </c>
    </row>
    <row r="105" spans="1:4" hidden="1">
      <c r="A105" s="2" t="s">
        <v>953</v>
      </c>
      <c r="B105" s="2">
        <v>1</v>
      </c>
      <c r="C105" s="2">
        <v>0</v>
      </c>
      <c r="D105" s="2">
        <v>1</v>
      </c>
    </row>
    <row r="106" spans="1:4" hidden="1">
      <c r="A106" s="2" t="s">
        <v>83</v>
      </c>
      <c r="B106" s="2">
        <v>1</v>
      </c>
      <c r="C106" s="2">
        <v>1</v>
      </c>
      <c r="D106" s="2">
        <v>2</v>
      </c>
    </row>
    <row r="107" spans="1:4" hidden="1">
      <c r="A107" s="2" t="s">
        <v>84</v>
      </c>
      <c r="B107" s="2">
        <v>2</v>
      </c>
      <c r="C107" s="2">
        <v>2</v>
      </c>
      <c r="D107" s="2">
        <v>4</v>
      </c>
    </row>
    <row r="108" spans="1:4" hidden="1">
      <c r="A108" s="2" t="s">
        <v>85</v>
      </c>
      <c r="B108" s="2">
        <v>3</v>
      </c>
      <c r="C108" s="2">
        <v>4</v>
      </c>
      <c r="D108" s="2">
        <v>7</v>
      </c>
    </row>
    <row r="109" spans="1:4" hidden="1">
      <c r="A109" s="2" t="s">
        <v>569</v>
      </c>
      <c r="B109" s="2">
        <v>1</v>
      </c>
      <c r="C109" s="2">
        <v>2</v>
      </c>
      <c r="D109" s="2">
        <v>3</v>
      </c>
    </row>
    <row r="110" spans="1:4" hidden="1">
      <c r="A110" s="2" t="s">
        <v>86</v>
      </c>
      <c r="B110" s="2">
        <v>1</v>
      </c>
      <c r="C110" s="2">
        <v>1</v>
      </c>
      <c r="D110" s="2">
        <v>2</v>
      </c>
    </row>
    <row r="111" spans="1:4" hidden="1">
      <c r="A111" s="2" t="s">
        <v>442</v>
      </c>
      <c r="B111" s="2">
        <v>0</v>
      </c>
      <c r="C111" s="2">
        <v>1</v>
      </c>
      <c r="D111" s="2">
        <v>1</v>
      </c>
    </row>
    <row r="112" spans="1:4" hidden="1">
      <c r="A112" s="2" t="s">
        <v>87</v>
      </c>
      <c r="B112" s="2">
        <v>1</v>
      </c>
      <c r="C112" s="2">
        <v>2</v>
      </c>
      <c r="D112" s="2">
        <v>3</v>
      </c>
    </row>
    <row r="113" spans="1:4" hidden="1">
      <c r="A113" s="2" t="s">
        <v>443</v>
      </c>
      <c r="B113" s="2">
        <v>0</v>
      </c>
      <c r="C113" s="2">
        <v>3</v>
      </c>
      <c r="D113" s="2">
        <v>3</v>
      </c>
    </row>
    <row r="114" spans="1:4" hidden="1">
      <c r="A114" s="2" t="s">
        <v>89</v>
      </c>
      <c r="B114" s="2">
        <v>0</v>
      </c>
      <c r="C114" s="2">
        <v>1</v>
      </c>
      <c r="D114" s="2">
        <v>1</v>
      </c>
    </row>
    <row r="115" spans="1:4" hidden="1">
      <c r="A115" s="2" t="s">
        <v>350</v>
      </c>
      <c r="B115" s="2">
        <v>0</v>
      </c>
      <c r="C115" s="2">
        <v>1</v>
      </c>
      <c r="D115" s="2">
        <v>1</v>
      </c>
    </row>
    <row r="116" spans="1:4" hidden="1">
      <c r="A116" s="2" t="s">
        <v>351</v>
      </c>
      <c r="B116" s="2">
        <v>1</v>
      </c>
      <c r="C116" s="2">
        <v>4</v>
      </c>
      <c r="D116" s="2">
        <v>5</v>
      </c>
    </row>
    <row r="117" spans="1:4" hidden="1">
      <c r="A117" s="2" t="s">
        <v>954</v>
      </c>
      <c r="B117" s="2">
        <v>0</v>
      </c>
      <c r="C117" s="2">
        <v>1</v>
      </c>
      <c r="D117" s="2">
        <v>1</v>
      </c>
    </row>
    <row r="118" spans="1:4" hidden="1">
      <c r="A118" s="2" t="s">
        <v>625</v>
      </c>
      <c r="B118" s="2">
        <v>1</v>
      </c>
      <c r="C118" s="2">
        <v>0</v>
      </c>
      <c r="D118" s="2">
        <v>1</v>
      </c>
    </row>
    <row r="119" spans="1:4" hidden="1">
      <c r="A119" s="2" t="s">
        <v>570</v>
      </c>
      <c r="B119" s="2">
        <v>0</v>
      </c>
      <c r="C119" s="2">
        <v>1</v>
      </c>
      <c r="D119" s="2">
        <v>1</v>
      </c>
    </row>
    <row r="120" spans="1:4" hidden="1">
      <c r="A120" s="2" t="s">
        <v>93</v>
      </c>
      <c r="B120" s="2">
        <v>1</v>
      </c>
      <c r="C120" s="2">
        <v>0</v>
      </c>
      <c r="D120" s="2">
        <v>1</v>
      </c>
    </row>
    <row r="121" spans="1:4" hidden="1">
      <c r="A121" s="2" t="s">
        <v>444</v>
      </c>
      <c r="B121" s="2">
        <v>4</v>
      </c>
      <c r="C121" s="2">
        <v>1</v>
      </c>
      <c r="D121" s="2">
        <v>5</v>
      </c>
    </row>
    <row r="122" spans="1:4" hidden="1">
      <c r="A122" s="2" t="s">
        <v>94</v>
      </c>
      <c r="B122" s="2">
        <v>8</v>
      </c>
      <c r="C122" s="2">
        <v>12</v>
      </c>
      <c r="D122" s="2">
        <v>20</v>
      </c>
    </row>
    <row r="123" spans="1:4" hidden="1">
      <c r="A123" s="2" t="s">
        <v>445</v>
      </c>
      <c r="B123" s="2">
        <v>0</v>
      </c>
      <c r="C123" s="2">
        <v>2</v>
      </c>
      <c r="D123" s="2">
        <v>2</v>
      </c>
    </row>
    <row r="124" spans="1:4" hidden="1">
      <c r="A124" s="2" t="s">
        <v>95</v>
      </c>
      <c r="B124" s="2">
        <v>1</v>
      </c>
      <c r="C124" s="2">
        <v>2</v>
      </c>
      <c r="D124" s="2">
        <v>3</v>
      </c>
    </row>
    <row r="125" spans="1:4" hidden="1">
      <c r="A125" s="2" t="s">
        <v>96</v>
      </c>
      <c r="B125" s="2">
        <v>116</v>
      </c>
      <c r="C125" s="2">
        <v>196</v>
      </c>
      <c r="D125" s="2">
        <v>312</v>
      </c>
    </row>
    <row r="126" spans="1:4" hidden="1">
      <c r="A126" s="2" t="s">
        <v>97</v>
      </c>
      <c r="B126" s="2">
        <v>7</v>
      </c>
      <c r="C126" s="2">
        <v>4</v>
      </c>
      <c r="D126" s="2">
        <v>11</v>
      </c>
    </row>
    <row r="127" spans="1:4" hidden="1">
      <c r="A127" s="2" t="s">
        <v>98</v>
      </c>
      <c r="B127" s="2">
        <v>7</v>
      </c>
      <c r="C127" s="2">
        <v>9</v>
      </c>
      <c r="D127" s="2">
        <v>16</v>
      </c>
    </row>
    <row r="128" spans="1:4" hidden="1">
      <c r="A128" s="2" t="s">
        <v>357</v>
      </c>
      <c r="B128" s="2">
        <v>1</v>
      </c>
      <c r="C128" s="2">
        <v>1</v>
      </c>
      <c r="D128" s="2">
        <v>2</v>
      </c>
    </row>
    <row r="129" spans="1:4" hidden="1">
      <c r="A129" s="2" t="s">
        <v>678</v>
      </c>
      <c r="B129" s="2">
        <v>0</v>
      </c>
      <c r="C129" s="2">
        <v>2</v>
      </c>
      <c r="D129" s="2">
        <v>2</v>
      </c>
    </row>
    <row r="130" spans="1:4" hidden="1">
      <c r="A130" s="2" t="s">
        <v>99</v>
      </c>
      <c r="B130" s="2">
        <v>5</v>
      </c>
      <c r="C130" s="2">
        <v>5</v>
      </c>
      <c r="D130" s="2">
        <v>10</v>
      </c>
    </row>
    <row r="131" spans="1:4" hidden="1">
      <c r="A131" s="2" t="s">
        <v>100</v>
      </c>
      <c r="B131" s="2">
        <v>3</v>
      </c>
      <c r="C131" s="2">
        <v>0</v>
      </c>
      <c r="D131" s="2">
        <v>3</v>
      </c>
    </row>
    <row r="132" spans="1:4" hidden="1">
      <c r="A132" s="2" t="s">
        <v>803</v>
      </c>
      <c r="B132" s="2">
        <v>1</v>
      </c>
      <c r="C132" s="2">
        <v>0</v>
      </c>
      <c r="D132" s="2">
        <v>1</v>
      </c>
    </row>
    <row r="133" spans="1:4" hidden="1">
      <c r="A133" s="2" t="s">
        <v>101</v>
      </c>
      <c r="B133" s="2">
        <v>5</v>
      </c>
      <c r="C133" s="2">
        <v>5</v>
      </c>
      <c r="D133" s="2">
        <v>10</v>
      </c>
    </row>
    <row r="134" spans="1:4" hidden="1">
      <c r="A134" s="2" t="s">
        <v>102</v>
      </c>
      <c r="B134" s="2">
        <v>3</v>
      </c>
      <c r="C134" s="2">
        <v>0</v>
      </c>
      <c r="D134" s="2">
        <v>3</v>
      </c>
    </row>
    <row r="135" spans="1:4" hidden="1">
      <c r="A135" s="2" t="s">
        <v>571</v>
      </c>
      <c r="B135" s="2">
        <v>1</v>
      </c>
      <c r="C135" s="2">
        <v>1</v>
      </c>
      <c r="D135" s="2">
        <v>2</v>
      </c>
    </row>
    <row r="136" spans="1:4" hidden="1">
      <c r="A136" s="2" t="s">
        <v>447</v>
      </c>
      <c r="B136" s="2">
        <v>1</v>
      </c>
      <c r="C136" s="2">
        <v>2</v>
      </c>
      <c r="D136" s="2">
        <v>3</v>
      </c>
    </row>
    <row r="137" spans="1:4" hidden="1">
      <c r="A137" s="2" t="s">
        <v>922</v>
      </c>
      <c r="B137" s="2">
        <v>1</v>
      </c>
      <c r="C137" s="2">
        <v>0</v>
      </c>
      <c r="D137" s="2">
        <v>1</v>
      </c>
    </row>
    <row r="138" spans="1:4" hidden="1">
      <c r="A138" s="2" t="s">
        <v>448</v>
      </c>
      <c r="B138" s="2">
        <v>1</v>
      </c>
      <c r="C138" s="2">
        <v>0</v>
      </c>
      <c r="D138" s="2">
        <v>1</v>
      </c>
    </row>
    <row r="139" spans="1:4" hidden="1">
      <c r="A139" s="2" t="s">
        <v>103</v>
      </c>
      <c r="B139" s="2">
        <v>8</v>
      </c>
      <c r="C139" s="2">
        <v>0</v>
      </c>
      <c r="D139" s="2">
        <v>8</v>
      </c>
    </row>
    <row r="140" spans="1:4" hidden="1">
      <c r="A140" s="2" t="s">
        <v>572</v>
      </c>
      <c r="B140" s="2">
        <v>1</v>
      </c>
      <c r="C140" s="2">
        <v>0</v>
      </c>
      <c r="D140" s="2">
        <v>1</v>
      </c>
    </row>
    <row r="141" spans="1:4" hidden="1">
      <c r="A141" s="2" t="s">
        <v>359</v>
      </c>
      <c r="B141" s="2">
        <v>0</v>
      </c>
      <c r="C141" s="2">
        <v>3</v>
      </c>
      <c r="D141" s="2">
        <v>3</v>
      </c>
    </row>
    <row r="142" spans="1:4" hidden="1">
      <c r="A142" s="2" t="s">
        <v>106</v>
      </c>
      <c r="B142" s="2">
        <v>11</v>
      </c>
      <c r="C142" s="2">
        <v>12</v>
      </c>
      <c r="D142" s="2">
        <v>23</v>
      </c>
    </row>
    <row r="143" spans="1:4" hidden="1">
      <c r="A143" s="2" t="s">
        <v>107</v>
      </c>
      <c r="B143" s="2">
        <v>8</v>
      </c>
      <c r="C143" s="2">
        <v>1</v>
      </c>
      <c r="D143" s="2">
        <v>9</v>
      </c>
    </row>
    <row r="144" spans="1:4" hidden="1">
      <c r="A144" s="2" t="s">
        <v>108</v>
      </c>
      <c r="B144" s="2">
        <v>9</v>
      </c>
      <c r="C144" s="2">
        <v>6</v>
      </c>
      <c r="D144" s="2">
        <v>15</v>
      </c>
    </row>
    <row r="145" spans="1:4" hidden="1">
      <c r="A145" s="2" t="s">
        <v>109</v>
      </c>
      <c r="B145" s="2">
        <v>10</v>
      </c>
      <c r="C145" s="2">
        <v>4</v>
      </c>
      <c r="D145" s="2">
        <v>14</v>
      </c>
    </row>
    <row r="146" spans="1:4" hidden="1">
      <c r="A146" s="2" t="s">
        <v>955</v>
      </c>
      <c r="B146" s="2">
        <v>1</v>
      </c>
      <c r="C146" s="2">
        <v>0</v>
      </c>
      <c r="D146" s="2">
        <v>1</v>
      </c>
    </row>
    <row r="147" spans="1:4" hidden="1">
      <c r="A147" s="2" t="s">
        <v>735</v>
      </c>
      <c r="B147" s="2">
        <v>1</v>
      </c>
      <c r="C147" s="2">
        <v>0</v>
      </c>
      <c r="D147" s="2">
        <v>1</v>
      </c>
    </row>
    <row r="148" spans="1:4" hidden="1">
      <c r="A148" s="2" t="s">
        <v>449</v>
      </c>
      <c r="B148" s="2">
        <v>1</v>
      </c>
      <c r="C148" s="2">
        <v>1</v>
      </c>
      <c r="D148" s="2">
        <v>2</v>
      </c>
    </row>
    <row r="149" spans="1:4" hidden="1">
      <c r="A149" s="2" t="s">
        <v>863</v>
      </c>
      <c r="B149" s="2">
        <v>2</v>
      </c>
      <c r="C149" s="2">
        <v>1</v>
      </c>
      <c r="D149" s="2">
        <v>3</v>
      </c>
    </row>
    <row r="150" spans="1:4" hidden="1">
      <c r="A150" s="2" t="s">
        <v>111</v>
      </c>
      <c r="B150" s="2">
        <v>5</v>
      </c>
      <c r="C150" s="2">
        <v>8</v>
      </c>
      <c r="D150" s="2">
        <v>13</v>
      </c>
    </row>
    <row r="151" spans="1:4" hidden="1">
      <c r="A151" s="2" t="s">
        <v>112</v>
      </c>
      <c r="B151" s="2">
        <v>13</v>
      </c>
      <c r="C151" s="2">
        <v>7</v>
      </c>
      <c r="D151" s="2">
        <v>20</v>
      </c>
    </row>
    <row r="152" spans="1:4" hidden="1">
      <c r="A152" s="2" t="s">
        <v>982</v>
      </c>
      <c r="B152" s="2">
        <v>0</v>
      </c>
      <c r="C152" s="2">
        <v>1</v>
      </c>
      <c r="D152" s="2">
        <v>1</v>
      </c>
    </row>
    <row r="153" spans="1:4" hidden="1">
      <c r="A153" s="2" t="s">
        <v>806</v>
      </c>
      <c r="B153" s="2">
        <v>1</v>
      </c>
      <c r="C153" s="2">
        <v>1</v>
      </c>
      <c r="D153" s="2">
        <v>2</v>
      </c>
    </row>
    <row r="154" spans="1:4" hidden="1">
      <c r="A154" s="2" t="s">
        <v>115</v>
      </c>
      <c r="B154" s="2">
        <v>1</v>
      </c>
      <c r="C154" s="2">
        <v>1</v>
      </c>
      <c r="D154" s="2">
        <v>2</v>
      </c>
    </row>
    <row r="155" spans="1:4" hidden="1">
      <c r="A155" s="2" t="s">
        <v>116</v>
      </c>
      <c r="B155" s="2">
        <v>3</v>
      </c>
      <c r="C155" s="2">
        <v>2</v>
      </c>
      <c r="D155" s="2">
        <v>5</v>
      </c>
    </row>
    <row r="156" spans="1:4" hidden="1">
      <c r="A156" s="2" t="s">
        <v>118</v>
      </c>
      <c r="B156" s="2">
        <v>4</v>
      </c>
      <c r="C156" s="2">
        <v>2</v>
      </c>
      <c r="D156" s="2">
        <v>6</v>
      </c>
    </row>
    <row r="157" spans="1:4" hidden="1">
      <c r="A157" s="2" t="s">
        <v>956</v>
      </c>
      <c r="B157" s="2">
        <v>1</v>
      </c>
      <c r="C157" s="2">
        <v>0</v>
      </c>
      <c r="D157" s="2">
        <v>1</v>
      </c>
    </row>
    <row r="158" spans="1:4" hidden="1">
      <c r="A158" s="2" t="s">
        <v>120</v>
      </c>
      <c r="B158" s="2">
        <v>1</v>
      </c>
      <c r="C158" s="2">
        <v>1</v>
      </c>
      <c r="D158" s="2">
        <v>2</v>
      </c>
    </row>
    <row r="159" spans="1:4" hidden="1">
      <c r="A159" s="2" t="s">
        <v>122</v>
      </c>
      <c r="B159" s="2">
        <v>0</v>
      </c>
      <c r="C159" s="2">
        <v>1</v>
      </c>
      <c r="D159" s="2">
        <v>1</v>
      </c>
    </row>
    <row r="160" spans="1:4" hidden="1">
      <c r="A160" s="2" t="s">
        <v>450</v>
      </c>
      <c r="B160" s="2">
        <v>1</v>
      </c>
      <c r="C160" s="2">
        <v>1</v>
      </c>
      <c r="D160" s="2">
        <v>2</v>
      </c>
    </row>
    <row r="161" spans="1:4" hidden="1">
      <c r="A161" s="2" t="s">
        <v>957</v>
      </c>
      <c r="B161" s="2">
        <v>1</v>
      </c>
      <c r="C161" s="2">
        <v>0</v>
      </c>
      <c r="D161" s="2">
        <v>1</v>
      </c>
    </row>
    <row r="162" spans="1:4" hidden="1">
      <c r="A162" s="2" t="s">
        <v>360</v>
      </c>
      <c r="B162" s="2">
        <v>0</v>
      </c>
      <c r="C162" s="2">
        <v>1</v>
      </c>
      <c r="D162" s="2">
        <v>1</v>
      </c>
    </row>
    <row r="163" spans="1:4" hidden="1">
      <c r="A163" s="2" t="s">
        <v>958</v>
      </c>
      <c r="B163" s="2">
        <v>0</v>
      </c>
      <c r="C163" s="2">
        <v>1</v>
      </c>
      <c r="D163" s="2">
        <v>1</v>
      </c>
    </row>
    <row r="164" spans="1:4" hidden="1">
      <c r="A164" s="2" t="s">
        <v>361</v>
      </c>
      <c r="B164" s="2">
        <v>1</v>
      </c>
      <c r="C164" s="2">
        <v>0</v>
      </c>
      <c r="D164" s="2">
        <v>1</v>
      </c>
    </row>
    <row r="165" spans="1:4" hidden="1">
      <c r="A165" s="2" t="s">
        <v>124</v>
      </c>
      <c r="B165" s="2">
        <v>62</v>
      </c>
      <c r="C165" s="2">
        <v>79</v>
      </c>
      <c r="D165" s="2">
        <v>141</v>
      </c>
    </row>
    <row r="166" spans="1:4" hidden="1">
      <c r="A166" s="2" t="s">
        <v>362</v>
      </c>
      <c r="B166" s="2">
        <v>1</v>
      </c>
      <c r="C166" s="2">
        <v>0</v>
      </c>
      <c r="D166" s="2">
        <v>1</v>
      </c>
    </row>
    <row r="167" spans="1:4" hidden="1">
      <c r="A167" s="2" t="s">
        <v>125</v>
      </c>
      <c r="B167" s="2">
        <v>1</v>
      </c>
      <c r="C167" s="2">
        <v>0</v>
      </c>
      <c r="D167" s="2">
        <v>1</v>
      </c>
    </row>
    <row r="168" spans="1:4" hidden="1">
      <c r="A168" s="2" t="s">
        <v>737</v>
      </c>
      <c r="B168" s="2">
        <v>2</v>
      </c>
      <c r="C168" s="2">
        <v>1</v>
      </c>
      <c r="D168" s="2">
        <v>3</v>
      </c>
    </row>
    <row r="169" spans="1:4" hidden="1">
      <c r="A169" s="2" t="s">
        <v>126</v>
      </c>
      <c r="B169" s="2">
        <v>0</v>
      </c>
      <c r="C169" s="2">
        <v>1</v>
      </c>
      <c r="D169" s="2">
        <v>1</v>
      </c>
    </row>
    <row r="170" spans="1:4" hidden="1">
      <c r="A170" s="2" t="s">
        <v>127</v>
      </c>
      <c r="B170" s="2">
        <v>43</v>
      </c>
      <c r="C170" s="2">
        <v>33</v>
      </c>
      <c r="D170" s="2">
        <v>76</v>
      </c>
    </row>
    <row r="171" spans="1:4" hidden="1">
      <c r="A171" s="2" t="s">
        <v>128</v>
      </c>
      <c r="B171" s="2">
        <v>2</v>
      </c>
      <c r="C171" s="2">
        <v>1</v>
      </c>
      <c r="D171" s="2">
        <v>3</v>
      </c>
    </row>
    <row r="172" spans="1:4" hidden="1">
      <c r="A172" s="2" t="s">
        <v>129</v>
      </c>
      <c r="B172" s="2">
        <v>60</v>
      </c>
      <c r="C172" s="2">
        <v>27</v>
      </c>
      <c r="D172" s="2">
        <v>87</v>
      </c>
    </row>
    <row r="173" spans="1:4" hidden="1">
      <c r="A173" s="2" t="s">
        <v>130</v>
      </c>
      <c r="B173" s="2">
        <v>18</v>
      </c>
      <c r="C173" s="2">
        <v>12</v>
      </c>
      <c r="D173" s="2">
        <v>30</v>
      </c>
    </row>
    <row r="174" spans="1:4" hidden="1">
      <c r="A174" s="2" t="s">
        <v>131</v>
      </c>
      <c r="B174" s="2">
        <v>23</v>
      </c>
      <c r="C174" s="2">
        <v>23</v>
      </c>
      <c r="D174" s="2">
        <v>46</v>
      </c>
    </row>
    <row r="175" spans="1:4" hidden="1">
      <c r="A175" s="2" t="s">
        <v>132</v>
      </c>
      <c r="B175" s="2">
        <v>48</v>
      </c>
      <c r="C175" s="2">
        <v>34</v>
      </c>
      <c r="D175" s="2">
        <v>82</v>
      </c>
    </row>
    <row r="176" spans="1:4" hidden="1">
      <c r="A176" s="2" t="s">
        <v>923</v>
      </c>
      <c r="B176" s="2">
        <v>1</v>
      </c>
      <c r="C176" s="2">
        <v>0</v>
      </c>
      <c r="D176" s="2">
        <v>1</v>
      </c>
    </row>
    <row r="177" spans="1:4" hidden="1">
      <c r="A177" s="2" t="s">
        <v>133</v>
      </c>
      <c r="B177" s="2">
        <v>0</v>
      </c>
      <c r="C177" s="2">
        <v>2</v>
      </c>
      <c r="D177" s="2">
        <v>2</v>
      </c>
    </row>
    <row r="178" spans="1:4" hidden="1">
      <c r="A178" s="2" t="s">
        <v>134</v>
      </c>
      <c r="B178" s="2">
        <v>0</v>
      </c>
      <c r="C178" s="2">
        <v>3</v>
      </c>
      <c r="D178" s="2">
        <v>3</v>
      </c>
    </row>
    <row r="179" spans="1:4" hidden="1">
      <c r="A179" s="2" t="s">
        <v>738</v>
      </c>
      <c r="B179" s="2">
        <v>1</v>
      </c>
      <c r="C179" s="2">
        <v>0</v>
      </c>
      <c r="D179" s="2">
        <v>1</v>
      </c>
    </row>
    <row r="180" spans="1:4" hidden="1">
      <c r="A180" s="2" t="s">
        <v>631</v>
      </c>
      <c r="B180" s="2">
        <v>0</v>
      </c>
      <c r="C180" s="2">
        <v>1</v>
      </c>
      <c r="D180" s="2">
        <v>1</v>
      </c>
    </row>
    <row r="181" spans="1:4" hidden="1">
      <c r="A181" s="2" t="s">
        <v>136</v>
      </c>
      <c r="B181" s="2">
        <v>15</v>
      </c>
      <c r="C181" s="2">
        <v>16</v>
      </c>
      <c r="D181" s="2">
        <v>31</v>
      </c>
    </row>
    <row r="182" spans="1:4" hidden="1">
      <c r="A182" s="2" t="s">
        <v>138</v>
      </c>
      <c r="B182" s="2">
        <v>0</v>
      </c>
      <c r="C182" s="2">
        <v>1</v>
      </c>
      <c r="D182" s="2">
        <v>1</v>
      </c>
    </row>
    <row r="183" spans="1:4" hidden="1">
      <c r="A183" s="2" t="s">
        <v>139</v>
      </c>
      <c r="B183" s="2">
        <v>9</v>
      </c>
      <c r="C183" s="2">
        <v>10</v>
      </c>
      <c r="D183" s="2">
        <v>19</v>
      </c>
    </row>
    <row r="184" spans="1:4" hidden="1">
      <c r="A184" s="2" t="s">
        <v>140</v>
      </c>
      <c r="B184" s="2">
        <v>18</v>
      </c>
      <c r="C184" s="2">
        <v>13</v>
      </c>
      <c r="D184" s="2">
        <v>31</v>
      </c>
    </row>
    <row r="185" spans="1:4" hidden="1">
      <c r="A185" s="2" t="s">
        <v>578</v>
      </c>
      <c r="B185" s="2">
        <v>0</v>
      </c>
      <c r="C185" s="2">
        <v>2</v>
      </c>
      <c r="D185" s="2">
        <v>2</v>
      </c>
    </row>
    <row r="186" spans="1:4" hidden="1">
      <c r="A186" s="2" t="s">
        <v>866</v>
      </c>
      <c r="B186" s="2">
        <v>1</v>
      </c>
      <c r="C186" s="2">
        <v>0</v>
      </c>
      <c r="D186" s="2">
        <v>1</v>
      </c>
    </row>
    <row r="187" spans="1:4" hidden="1">
      <c r="A187" s="2" t="s">
        <v>142</v>
      </c>
      <c r="B187" s="2">
        <v>11</v>
      </c>
      <c r="C187" s="2">
        <v>8</v>
      </c>
      <c r="D187" s="2">
        <v>19</v>
      </c>
    </row>
    <row r="188" spans="1:4" hidden="1">
      <c r="A188" s="2" t="s">
        <v>364</v>
      </c>
      <c r="B188" s="2">
        <v>1</v>
      </c>
      <c r="C188" s="2">
        <v>2</v>
      </c>
      <c r="D188" s="2">
        <v>3</v>
      </c>
    </row>
    <row r="189" spans="1:4" hidden="1">
      <c r="A189" s="2" t="s">
        <v>143</v>
      </c>
      <c r="B189" s="2">
        <v>9</v>
      </c>
      <c r="C189" s="2">
        <v>19</v>
      </c>
      <c r="D189" s="2">
        <v>28</v>
      </c>
    </row>
    <row r="190" spans="1:4" hidden="1">
      <c r="A190" s="2" t="s">
        <v>144</v>
      </c>
      <c r="B190" s="2">
        <v>2</v>
      </c>
      <c r="C190" s="2">
        <v>0</v>
      </c>
      <c r="D190" s="2">
        <v>2</v>
      </c>
    </row>
    <row r="191" spans="1:4" hidden="1">
      <c r="A191" s="2" t="s">
        <v>145</v>
      </c>
      <c r="B191" s="2">
        <v>47</v>
      </c>
      <c r="C191" s="2">
        <v>27</v>
      </c>
      <c r="D191" s="2">
        <v>74</v>
      </c>
    </row>
    <row r="192" spans="1:4" hidden="1">
      <c r="A192" s="2" t="s">
        <v>146</v>
      </c>
      <c r="B192" s="2">
        <v>172</v>
      </c>
      <c r="C192" s="2">
        <v>85</v>
      </c>
      <c r="D192" s="2">
        <v>257</v>
      </c>
    </row>
    <row r="193" spans="1:4" hidden="1">
      <c r="A193" s="2" t="s">
        <v>924</v>
      </c>
      <c r="B193" s="2">
        <v>1</v>
      </c>
      <c r="C193" s="2">
        <v>0</v>
      </c>
      <c r="D193" s="2">
        <v>1</v>
      </c>
    </row>
    <row r="194" spans="1:4" hidden="1">
      <c r="A194" s="2" t="s">
        <v>147</v>
      </c>
      <c r="B194" s="2">
        <v>14</v>
      </c>
      <c r="C194" s="2">
        <v>7</v>
      </c>
      <c r="D194" s="2">
        <v>21</v>
      </c>
    </row>
    <row r="195" spans="1:4" hidden="1">
      <c r="A195" s="2" t="s">
        <v>148</v>
      </c>
      <c r="B195" s="2">
        <v>58</v>
      </c>
      <c r="C195" s="2">
        <v>61</v>
      </c>
      <c r="D195" s="2">
        <v>119</v>
      </c>
    </row>
    <row r="196" spans="1:4" hidden="1">
      <c r="A196" s="2" t="s">
        <v>149</v>
      </c>
      <c r="B196" s="2">
        <v>4</v>
      </c>
      <c r="C196" s="2">
        <v>1</v>
      </c>
      <c r="D196" s="2">
        <v>5</v>
      </c>
    </row>
    <row r="197" spans="1:4" hidden="1">
      <c r="A197" s="2" t="s">
        <v>150</v>
      </c>
      <c r="B197" s="2">
        <v>11</v>
      </c>
      <c r="C197" s="2">
        <v>12</v>
      </c>
      <c r="D197" s="2">
        <v>23</v>
      </c>
    </row>
    <row r="198" spans="1:4" hidden="1">
      <c r="A198" s="2" t="s">
        <v>151</v>
      </c>
      <c r="B198" s="2">
        <v>16</v>
      </c>
      <c r="C198" s="2">
        <v>8</v>
      </c>
      <c r="D198" s="2">
        <v>24</v>
      </c>
    </row>
    <row r="199" spans="1:4" hidden="1">
      <c r="A199" s="2" t="s">
        <v>366</v>
      </c>
      <c r="B199" s="2">
        <v>2</v>
      </c>
      <c r="C199" s="2">
        <v>1</v>
      </c>
      <c r="D199" s="2">
        <v>3</v>
      </c>
    </row>
    <row r="200" spans="1:4" hidden="1">
      <c r="A200" s="2" t="s">
        <v>811</v>
      </c>
      <c r="B200" s="2">
        <v>1</v>
      </c>
      <c r="C200" s="2">
        <v>0</v>
      </c>
      <c r="D200" s="2">
        <v>1</v>
      </c>
    </row>
    <row r="201" spans="1:4" hidden="1">
      <c r="A201" s="2" t="s">
        <v>153</v>
      </c>
      <c r="B201" s="2">
        <v>4</v>
      </c>
      <c r="C201" s="2">
        <v>0</v>
      </c>
      <c r="D201" s="2">
        <v>4</v>
      </c>
    </row>
    <row r="202" spans="1:4" hidden="1">
      <c r="A202" s="2" t="s">
        <v>959</v>
      </c>
      <c r="B202" s="2">
        <v>1</v>
      </c>
      <c r="C202" s="2">
        <v>0</v>
      </c>
      <c r="D202" s="2">
        <v>1</v>
      </c>
    </row>
    <row r="203" spans="1:4" hidden="1">
      <c r="A203" s="2" t="s">
        <v>740</v>
      </c>
      <c r="B203" s="2">
        <v>0</v>
      </c>
      <c r="C203" s="2">
        <v>2</v>
      </c>
      <c r="D203" s="2">
        <v>2</v>
      </c>
    </row>
    <row r="204" spans="1:4" hidden="1">
      <c r="A204" s="2" t="s">
        <v>155</v>
      </c>
      <c r="B204" s="2">
        <v>5</v>
      </c>
      <c r="C204" s="2">
        <v>3</v>
      </c>
      <c r="D204" s="2">
        <v>8</v>
      </c>
    </row>
    <row r="205" spans="1:4" hidden="1">
      <c r="A205" s="2" t="s">
        <v>368</v>
      </c>
      <c r="B205" s="2">
        <v>1</v>
      </c>
      <c r="C205" s="2">
        <v>0</v>
      </c>
      <c r="D205" s="2">
        <v>1</v>
      </c>
    </row>
    <row r="206" spans="1:4" hidden="1">
      <c r="A206" s="2" t="s">
        <v>741</v>
      </c>
      <c r="B206" s="2">
        <v>1</v>
      </c>
      <c r="C206" s="2">
        <v>2</v>
      </c>
      <c r="D206" s="2">
        <v>3</v>
      </c>
    </row>
    <row r="207" spans="1:4" hidden="1">
      <c r="A207" s="2" t="s">
        <v>960</v>
      </c>
      <c r="B207" s="2">
        <v>0</v>
      </c>
      <c r="C207" s="2">
        <v>1</v>
      </c>
      <c r="D207" s="2">
        <v>1</v>
      </c>
    </row>
    <row r="208" spans="1:4" hidden="1">
      <c r="A208" s="2" t="s">
        <v>580</v>
      </c>
      <c r="B208" s="2">
        <v>0</v>
      </c>
      <c r="C208" s="2">
        <v>1</v>
      </c>
      <c r="D208" s="2">
        <v>1</v>
      </c>
    </row>
    <row r="209" spans="1:4" hidden="1">
      <c r="A209" s="2" t="s">
        <v>156</v>
      </c>
      <c r="B209" s="2">
        <v>2</v>
      </c>
      <c r="C209" s="2">
        <v>0</v>
      </c>
      <c r="D209" s="2">
        <v>2</v>
      </c>
    </row>
    <row r="210" spans="1:4" hidden="1">
      <c r="A210" s="2" t="s">
        <v>456</v>
      </c>
      <c r="B210" s="2">
        <v>0</v>
      </c>
      <c r="C210" s="2">
        <v>1</v>
      </c>
      <c r="D210" s="2">
        <v>1</v>
      </c>
    </row>
    <row r="211" spans="1:4" hidden="1">
      <c r="A211" s="2" t="s">
        <v>157</v>
      </c>
      <c r="B211" s="2">
        <v>0</v>
      </c>
      <c r="C211" s="2">
        <v>1</v>
      </c>
      <c r="D211" s="2">
        <v>1</v>
      </c>
    </row>
    <row r="212" spans="1:4" hidden="1">
      <c r="A212" s="2" t="s">
        <v>370</v>
      </c>
      <c r="B212" s="2">
        <v>6</v>
      </c>
      <c r="C212" s="2">
        <v>1</v>
      </c>
      <c r="D212" s="2">
        <v>7</v>
      </c>
    </row>
    <row r="213" spans="1:4" hidden="1">
      <c r="A213" s="2" t="s">
        <v>160</v>
      </c>
      <c r="B213" s="2">
        <v>2</v>
      </c>
      <c r="C213" s="2">
        <v>0</v>
      </c>
      <c r="D213" s="2">
        <v>2</v>
      </c>
    </row>
    <row r="214" spans="1:4" hidden="1">
      <c r="A214" s="2" t="s">
        <v>161</v>
      </c>
      <c r="B214" s="2">
        <v>259</v>
      </c>
      <c r="C214" s="2">
        <v>246</v>
      </c>
      <c r="D214" s="2">
        <v>505</v>
      </c>
    </row>
    <row r="215" spans="1:4" hidden="1">
      <c r="A215" s="2" t="s">
        <v>743</v>
      </c>
      <c r="B215" s="2">
        <v>1</v>
      </c>
      <c r="C215" s="2">
        <v>0</v>
      </c>
      <c r="D215" s="2">
        <v>1</v>
      </c>
    </row>
    <row r="216" spans="1:4" hidden="1">
      <c r="A216" s="2" t="s">
        <v>372</v>
      </c>
      <c r="B216" s="2">
        <v>3</v>
      </c>
      <c r="C216" s="2">
        <v>1</v>
      </c>
      <c r="D216" s="2">
        <v>4</v>
      </c>
    </row>
    <row r="217" spans="1:4" hidden="1">
      <c r="A217" s="2" t="s">
        <v>164</v>
      </c>
      <c r="B217" s="2">
        <v>67</v>
      </c>
      <c r="C217" s="2">
        <v>7</v>
      </c>
      <c r="D217" s="2">
        <v>74</v>
      </c>
    </row>
    <row r="218" spans="1:4" hidden="1">
      <c r="A218" s="2" t="s">
        <v>961</v>
      </c>
      <c r="B218" s="2">
        <v>1</v>
      </c>
      <c r="C218" s="2">
        <v>0</v>
      </c>
      <c r="D218" s="2">
        <v>1</v>
      </c>
    </row>
    <row r="219" spans="1:4" hidden="1">
      <c r="A219" s="2" t="s">
        <v>458</v>
      </c>
      <c r="B219" s="2">
        <v>15</v>
      </c>
      <c r="C219" s="2">
        <v>0</v>
      </c>
      <c r="D219" s="2">
        <v>15</v>
      </c>
    </row>
    <row r="220" spans="1:4" hidden="1">
      <c r="A220" s="2" t="s">
        <v>165</v>
      </c>
      <c r="B220" s="2">
        <v>28</v>
      </c>
      <c r="C220" s="2">
        <v>5</v>
      </c>
      <c r="D220" s="2">
        <v>33</v>
      </c>
    </row>
    <row r="221" spans="1:4" hidden="1">
      <c r="A221" s="2" t="s">
        <v>166</v>
      </c>
      <c r="B221" s="2">
        <v>42</v>
      </c>
      <c r="C221" s="2">
        <v>31</v>
      </c>
      <c r="D221" s="2">
        <v>73</v>
      </c>
    </row>
    <row r="222" spans="1:4" hidden="1">
      <c r="A222" s="2" t="s">
        <v>167</v>
      </c>
      <c r="B222" s="2">
        <v>1</v>
      </c>
      <c r="C222" s="2">
        <v>4</v>
      </c>
      <c r="D222" s="2">
        <v>5</v>
      </c>
    </row>
    <row r="223" spans="1:4" hidden="1">
      <c r="A223" s="2" t="s">
        <v>168</v>
      </c>
      <c r="B223" s="2">
        <v>1</v>
      </c>
      <c r="C223" s="2">
        <v>1</v>
      </c>
      <c r="D223" s="2">
        <v>2</v>
      </c>
    </row>
    <row r="224" spans="1:4" hidden="1">
      <c r="A224" s="2" t="s">
        <v>867</v>
      </c>
      <c r="B224" s="2">
        <v>1</v>
      </c>
      <c r="C224" s="2">
        <v>0</v>
      </c>
      <c r="D224" s="2">
        <v>1</v>
      </c>
    </row>
    <row r="225" spans="1:4" hidden="1">
      <c r="A225" s="2" t="s">
        <v>169</v>
      </c>
      <c r="B225" s="2">
        <v>1</v>
      </c>
      <c r="C225" s="2">
        <v>0</v>
      </c>
      <c r="D225" s="2">
        <v>1</v>
      </c>
    </row>
    <row r="226" spans="1:4" hidden="1">
      <c r="A226" s="2" t="s">
        <v>170</v>
      </c>
      <c r="B226" s="2">
        <v>0</v>
      </c>
      <c r="C226" s="2">
        <v>1</v>
      </c>
      <c r="D226" s="2">
        <v>1</v>
      </c>
    </row>
    <row r="227" spans="1:4" hidden="1">
      <c r="A227" s="2" t="s">
        <v>171</v>
      </c>
      <c r="B227" s="2">
        <v>6</v>
      </c>
      <c r="C227" s="2">
        <v>12</v>
      </c>
      <c r="D227" s="2">
        <v>18</v>
      </c>
    </row>
    <row r="228" spans="1:4" hidden="1">
      <c r="A228" s="2" t="s">
        <v>374</v>
      </c>
      <c r="B228" s="2">
        <v>2</v>
      </c>
      <c r="C228" s="2">
        <v>1</v>
      </c>
      <c r="D228" s="2">
        <v>3</v>
      </c>
    </row>
    <row r="229" spans="1:4" hidden="1">
      <c r="A229" s="2" t="s">
        <v>173</v>
      </c>
      <c r="B229" s="2">
        <v>7</v>
      </c>
      <c r="C229" s="2">
        <v>3</v>
      </c>
      <c r="D229" s="2">
        <v>10</v>
      </c>
    </row>
    <row r="230" spans="1:4" hidden="1">
      <c r="A230" s="2" t="s">
        <v>174</v>
      </c>
      <c r="B230" s="2">
        <v>2</v>
      </c>
      <c r="C230" s="2">
        <v>2</v>
      </c>
      <c r="D230" s="2">
        <v>4</v>
      </c>
    </row>
    <row r="231" spans="1:4" hidden="1">
      <c r="A231" s="2" t="s">
        <v>635</v>
      </c>
      <c r="B231" s="2">
        <v>0</v>
      </c>
      <c r="C231" s="2">
        <v>1</v>
      </c>
      <c r="D231" s="2">
        <v>1</v>
      </c>
    </row>
    <row r="232" spans="1:4" hidden="1">
      <c r="A232" s="2" t="s">
        <v>175</v>
      </c>
      <c r="B232" s="2">
        <v>115</v>
      </c>
      <c r="C232" s="2">
        <v>91</v>
      </c>
      <c r="D232" s="2">
        <v>206</v>
      </c>
    </row>
    <row r="233" spans="1:4" hidden="1">
      <c r="A233" s="2" t="s">
        <v>176</v>
      </c>
      <c r="B233" s="2">
        <v>8</v>
      </c>
      <c r="C233" s="2">
        <v>6</v>
      </c>
      <c r="D233" s="2">
        <v>14</v>
      </c>
    </row>
    <row r="234" spans="1:4" hidden="1">
      <c r="A234" s="2" t="s">
        <v>177</v>
      </c>
      <c r="B234" s="2">
        <v>2</v>
      </c>
      <c r="C234" s="2">
        <v>0</v>
      </c>
      <c r="D234" s="2">
        <v>2</v>
      </c>
    </row>
    <row r="235" spans="1:4" hidden="1">
      <c r="A235" s="2" t="s">
        <v>179</v>
      </c>
      <c r="B235" s="2">
        <v>42</v>
      </c>
      <c r="C235" s="2">
        <v>14</v>
      </c>
      <c r="D235" s="2">
        <v>56</v>
      </c>
    </row>
    <row r="236" spans="1:4" hidden="1">
      <c r="A236" s="2" t="s">
        <v>375</v>
      </c>
      <c r="B236" s="2">
        <v>1</v>
      </c>
      <c r="C236" s="2">
        <v>0</v>
      </c>
      <c r="D236" s="2">
        <v>1</v>
      </c>
    </row>
    <row r="237" spans="1:4" hidden="1">
      <c r="A237" s="2" t="s">
        <v>744</v>
      </c>
      <c r="B237" s="2">
        <v>3</v>
      </c>
      <c r="C237" s="2">
        <v>1</v>
      </c>
      <c r="D237" s="2">
        <v>4</v>
      </c>
    </row>
    <row r="238" spans="1:4" hidden="1">
      <c r="A238" s="2" t="s">
        <v>180</v>
      </c>
      <c r="B238" s="2">
        <v>0</v>
      </c>
      <c r="C238" s="2">
        <v>1</v>
      </c>
      <c r="D238" s="2">
        <v>1</v>
      </c>
    </row>
    <row r="239" spans="1:4" hidden="1">
      <c r="A239" s="2" t="s">
        <v>962</v>
      </c>
      <c r="B239" s="2">
        <v>1</v>
      </c>
      <c r="C239" s="2">
        <v>0</v>
      </c>
      <c r="D239" s="2">
        <v>1</v>
      </c>
    </row>
    <row r="240" spans="1:4" hidden="1">
      <c r="A240" s="2" t="s">
        <v>813</v>
      </c>
      <c r="B240" s="2">
        <v>1</v>
      </c>
      <c r="C240" s="2">
        <v>0</v>
      </c>
      <c r="D240" s="2">
        <v>1</v>
      </c>
    </row>
    <row r="241" spans="1:4" hidden="1">
      <c r="A241" s="2" t="s">
        <v>181</v>
      </c>
      <c r="B241" s="2">
        <v>2</v>
      </c>
      <c r="C241" s="2">
        <v>2</v>
      </c>
      <c r="D241" s="2">
        <v>4</v>
      </c>
    </row>
    <row r="242" spans="1:4" hidden="1">
      <c r="A242" s="2" t="s">
        <v>182</v>
      </c>
      <c r="B242" s="2">
        <v>6</v>
      </c>
      <c r="C242" s="2">
        <v>7</v>
      </c>
      <c r="D242" s="2">
        <v>13</v>
      </c>
    </row>
    <row r="243" spans="1:4" hidden="1">
      <c r="A243" s="2" t="s">
        <v>963</v>
      </c>
      <c r="B243" s="2">
        <v>1</v>
      </c>
      <c r="C243" s="2">
        <v>0</v>
      </c>
      <c r="D243" s="2">
        <v>1</v>
      </c>
    </row>
    <row r="244" spans="1:4" hidden="1">
      <c r="A244" s="2" t="s">
        <v>185</v>
      </c>
      <c r="B244" s="2">
        <v>0</v>
      </c>
      <c r="C244" s="2">
        <v>2</v>
      </c>
      <c r="D244" s="2">
        <v>2</v>
      </c>
    </row>
    <row r="245" spans="1:4" hidden="1">
      <c r="A245" s="2" t="s">
        <v>586</v>
      </c>
      <c r="B245" s="2">
        <v>2</v>
      </c>
      <c r="C245" s="2">
        <v>0</v>
      </c>
      <c r="D245" s="2">
        <v>2</v>
      </c>
    </row>
    <row r="246" spans="1:4" hidden="1">
      <c r="A246" s="2" t="s">
        <v>188</v>
      </c>
      <c r="B246" s="2">
        <v>1</v>
      </c>
      <c r="C246" s="2">
        <v>0</v>
      </c>
      <c r="D246" s="2">
        <v>1</v>
      </c>
    </row>
    <row r="247" spans="1:4" hidden="1">
      <c r="A247" s="2" t="s">
        <v>189</v>
      </c>
      <c r="B247" s="2">
        <v>9</v>
      </c>
      <c r="C247" s="2">
        <v>6</v>
      </c>
      <c r="D247" s="2">
        <v>15</v>
      </c>
    </row>
    <row r="248" spans="1:4" hidden="1">
      <c r="A248" s="2" t="s">
        <v>191</v>
      </c>
      <c r="B248" s="2">
        <v>2</v>
      </c>
      <c r="C248" s="2">
        <v>1</v>
      </c>
      <c r="D248" s="2">
        <v>3</v>
      </c>
    </row>
    <row r="249" spans="1:4" hidden="1">
      <c r="A249" s="2" t="s">
        <v>587</v>
      </c>
      <c r="B249" s="2">
        <v>1</v>
      </c>
      <c r="C249" s="2">
        <v>2</v>
      </c>
      <c r="D249" s="2">
        <v>3</v>
      </c>
    </row>
    <row r="250" spans="1:4" hidden="1">
      <c r="A250" s="2" t="s">
        <v>638</v>
      </c>
      <c r="B250" s="2">
        <v>0</v>
      </c>
      <c r="C250" s="2">
        <v>1</v>
      </c>
      <c r="D250" s="2">
        <v>1</v>
      </c>
    </row>
    <row r="251" spans="1:4" hidden="1">
      <c r="A251" s="2" t="s">
        <v>192</v>
      </c>
      <c r="B251" s="2">
        <v>4</v>
      </c>
      <c r="C251" s="2">
        <v>1</v>
      </c>
      <c r="D251" s="2">
        <v>5</v>
      </c>
    </row>
    <row r="252" spans="1:4" hidden="1">
      <c r="A252" s="2" t="s">
        <v>193</v>
      </c>
      <c r="B252" s="2">
        <v>7</v>
      </c>
      <c r="C252" s="2">
        <v>2</v>
      </c>
      <c r="D252" s="2">
        <v>9</v>
      </c>
    </row>
    <row r="253" spans="1:4" hidden="1">
      <c r="A253" s="2" t="s">
        <v>873</v>
      </c>
      <c r="B253" s="2">
        <v>0</v>
      </c>
      <c r="C253" s="2">
        <v>1</v>
      </c>
      <c r="D253" s="2">
        <v>1</v>
      </c>
    </row>
    <row r="254" spans="1:4" hidden="1">
      <c r="A254" s="2" t="s">
        <v>194</v>
      </c>
      <c r="B254" s="2">
        <v>4</v>
      </c>
      <c r="C254" s="2">
        <v>0</v>
      </c>
      <c r="D254" s="2">
        <v>4</v>
      </c>
    </row>
    <row r="255" spans="1:4" hidden="1">
      <c r="A255" s="2" t="s">
        <v>195</v>
      </c>
      <c r="B255" s="2">
        <v>3</v>
      </c>
      <c r="C255" s="2">
        <v>4</v>
      </c>
      <c r="D255" s="2">
        <v>7</v>
      </c>
    </row>
    <row r="256" spans="1:4" hidden="1">
      <c r="A256" s="2" t="s">
        <v>464</v>
      </c>
      <c r="B256" s="2">
        <v>1</v>
      </c>
      <c r="C256" s="2">
        <v>0</v>
      </c>
      <c r="D256" s="2">
        <v>1</v>
      </c>
    </row>
    <row r="257" spans="1:4" hidden="1">
      <c r="A257" s="2" t="s">
        <v>196</v>
      </c>
      <c r="B257" s="2">
        <v>106</v>
      </c>
      <c r="C257" s="2">
        <v>48</v>
      </c>
      <c r="D257" s="2">
        <v>154</v>
      </c>
    </row>
    <row r="258" spans="1:4" hidden="1">
      <c r="A258" s="2" t="s">
        <v>197</v>
      </c>
      <c r="B258" s="2">
        <v>1</v>
      </c>
      <c r="C258" s="2">
        <v>1</v>
      </c>
      <c r="D258" s="2">
        <v>2</v>
      </c>
    </row>
    <row r="259" spans="1:4" hidden="1">
      <c r="A259" s="2" t="s">
        <v>198</v>
      </c>
      <c r="B259" s="2">
        <v>9</v>
      </c>
      <c r="C259" s="2">
        <v>3</v>
      </c>
      <c r="D259" s="2">
        <v>12</v>
      </c>
    </row>
    <row r="260" spans="1:4" hidden="1">
      <c r="A260" s="2" t="s">
        <v>814</v>
      </c>
      <c r="B260" s="2">
        <v>1</v>
      </c>
      <c r="C260" s="2">
        <v>0</v>
      </c>
      <c r="D260" s="2">
        <v>1</v>
      </c>
    </row>
    <row r="261" spans="1:4" hidden="1">
      <c r="A261" s="2" t="s">
        <v>199</v>
      </c>
      <c r="B261" s="2">
        <v>10</v>
      </c>
      <c r="C261" s="2">
        <v>7</v>
      </c>
      <c r="D261" s="2">
        <v>17</v>
      </c>
    </row>
    <row r="262" spans="1:4" hidden="1">
      <c r="A262" s="2" t="s">
        <v>201</v>
      </c>
      <c r="B262" s="2">
        <v>4</v>
      </c>
      <c r="C262" s="2">
        <v>4</v>
      </c>
      <c r="D262" s="2">
        <v>8</v>
      </c>
    </row>
    <row r="263" spans="1:4" hidden="1">
      <c r="A263" s="2" t="s">
        <v>964</v>
      </c>
      <c r="B263" s="2">
        <v>1</v>
      </c>
      <c r="C263" s="2">
        <v>0</v>
      </c>
      <c r="D263" s="2">
        <v>1</v>
      </c>
    </row>
    <row r="264" spans="1:4" hidden="1">
      <c r="A264" s="2" t="s">
        <v>386</v>
      </c>
      <c r="B264" s="2">
        <v>4</v>
      </c>
      <c r="C264" s="2">
        <v>1</v>
      </c>
      <c r="D264" s="2">
        <v>5</v>
      </c>
    </row>
    <row r="265" spans="1:4" hidden="1">
      <c r="A265" s="2" t="s">
        <v>204</v>
      </c>
      <c r="B265" s="2">
        <v>1</v>
      </c>
      <c r="C265" s="2">
        <v>0</v>
      </c>
      <c r="D265" s="2">
        <v>1</v>
      </c>
    </row>
    <row r="266" spans="1:4" hidden="1">
      <c r="A266" s="2" t="s">
        <v>206</v>
      </c>
      <c r="B266" s="2">
        <v>1</v>
      </c>
      <c r="C266" s="2">
        <v>1</v>
      </c>
      <c r="D266" s="2">
        <v>2</v>
      </c>
    </row>
    <row r="267" spans="1:4" hidden="1">
      <c r="A267" s="2" t="s">
        <v>207</v>
      </c>
      <c r="B267" s="2">
        <v>0</v>
      </c>
      <c r="C267" s="2">
        <v>2</v>
      </c>
      <c r="D267" s="2">
        <v>2</v>
      </c>
    </row>
    <row r="268" spans="1:4" hidden="1">
      <c r="A268" s="2" t="s">
        <v>387</v>
      </c>
      <c r="B268" s="2">
        <v>5</v>
      </c>
      <c r="C268" s="2">
        <v>1</v>
      </c>
      <c r="D268" s="2">
        <v>6</v>
      </c>
    </row>
    <row r="269" spans="1:4" hidden="1">
      <c r="A269" s="2" t="s">
        <v>983</v>
      </c>
      <c r="B269" s="2">
        <v>1</v>
      </c>
      <c r="C269" s="2">
        <v>0</v>
      </c>
      <c r="D269" s="2">
        <v>1</v>
      </c>
    </row>
    <row r="270" spans="1:4" hidden="1">
      <c r="A270" s="2" t="s">
        <v>208</v>
      </c>
      <c r="B270" s="2">
        <v>0</v>
      </c>
      <c r="C270" s="2">
        <v>1</v>
      </c>
      <c r="D270" s="2">
        <v>1</v>
      </c>
    </row>
    <row r="271" spans="1:4" hidden="1">
      <c r="A271" s="2" t="s">
        <v>209</v>
      </c>
      <c r="B271" s="2">
        <v>16</v>
      </c>
      <c r="C271" s="2">
        <v>12</v>
      </c>
      <c r="D271" s="2">
        <v>28</v>
      </c>
    </row>
    <row r="272" spans="1:4" hidden="1">
      <c r="A272" s="2" t="s">
        <v>389</v>
      </c>
      <c r="B272" s="2">
        <v>0</v>
      </c>
      <c r="C272" s="2">
        <v>1</v>
      </c>
      <c r="D272" s="2">
        <v>1</v>
      </c>
    </row>
    <row r="273" spans="1:4" hidden="1">
      <c r="A273" s="2" t="s">
        <v>211</v>
      </c>
      <c r="B273" s="2">
        <v>8</v>
      </c>
      <c r="C273" s="2">
        <v>4</v>
      </c>
      <c r="D273" s="2">
        <v>12</v>
      </c>
    </row>
    <row r="274" spans="1:4" hidden="1">
      <c r="A274" s="2" t="s">
        <v>588</v>
      </c>
      <c r="B274" s="2">
        <v>2</v>
      </c>
      <c r="C274" s="2">
        <v>8</v>
      </c>
      <c r="D274" s="2">
        <v>10</v>
      </c>
    </row>
    <row r="275" spans="1:4" hidden="1">
      <c r="A275" s="2" t="s">
        <v>391</v>
      </c>
      <c r="B275" s="2">
        <v>0</v>
      </c>
      <c r="C275" s="2">
        <v>4</v>
      </c>
      <c r="D275" s="2">
        <v>4</v>
      </c>
    </row>
    <row r="276" spans="1:4" hidden="1">
      <c r="A276" s="2" t="s">
        <v>874</v>
      </c>
      <c r="B276" s="2">
        <v>0</v>
      </c>
      <c r="C276" s="2">
        <v>2</v>
      </c>
      <c r="D276" s="2">
        <v>2</v>
      </c>
    </row>
    <row r="277" spans="1:4" hidden="1">
      <c r="A277" s="2" t="s">
        <v>212</v>
      </c>
      <c r="B277" s="2">
        <v>8</v>
      </c>
      <c r="C277" s="2">
        <v>2</v>
      </c>
      <c r="D277" s="2">
        <v>10</v>
      </c>
    </row>
    <row r="278" spans="1:4" hidden="1">
      <c r="A278" s="2" t="s">
        <v>213</v>
      </c>
      <c r="B278" s="2">
        <v>1</v>
      </c>
      <c r="C278" s="2">
        <v>0</v>
      </c>
      <c r="D278" s="2">
        <v>1</v>
      </c>
    </row>
    <row r="279" spans="1:4" hidden="1">
      <c r="A279" s="2" t="s">
        <v>750</v>
      </c>
      <c r="B279" s="2">
        <v>2</v>
      </c>
      <c r="C279" s="2">
        <v>0</v>
      </c>
      <c r="D279" s="2">
        <v>2</v>
      </c>
    </row>
    <row r="280" spans="1:4" hidden="1">
      <c r="A280" s="2" t="s">
        <v>392</v>
      </c>
      <c r="B280" s="2">
        <v>0</v>
      </c>
      <c r="C280" s="2">
        <v>5</v>
      </c>
      <c r="D280" s="2">
        <v>5</v>
      </c>
    </row>
    <row r="281" spans="1:4" hidden="1">
      <c r="A281" s="2" t="s">
        <v>214</v>
      </c>
      <c r="B281" s="2">
        <v>0</v>
      </c>
      <c r="C281" s="2">
        <v>1</v>
      </c>
      <c r="D281" s="2">
        <v>1</v>
      </c>
    </row>
    <row r="282" spans="1:4" hidden="1">
      <c r="A282" s="2" t="s">
        <v>965</v>
      </c>
      <c r="B282" s="2">
        <v>0</v>
      </c>
      <c r="C282" s="2">
        <v>1</v>
      </c>
      <c r="D282" s="2">
        <v>1</v>
      </c>
    </row>
    <row r="283" spans="1:4" hidden="1">
      <c r="A283" s="2" t="s">
        <v>393</v>
      </c>
      <c r="B283" s="2">
        <v>1</v>
      </c>
      <c r="C283" s="2">
        <v>0</v>
      </c>
      <c r="D283" s="2">
        <v>1</v>
      </c>
    </row>
    <row r="284" spans="1:4" hidden="1">
      <c r="A284" s="2" t="s">
        <v>466</v>
      </c>
      <c r="B284" s="2">
        <v>0</v>
      </c>
      <c r="C284" s="2">
        <v>1</v>
      </c>
      <c r="D284" s="2">
        <v>1</v>
      </c>
    </row>
    <row r="285" spans="1:4" hidden="1">
      <c r="A285" s="2" t="s">
        <v>966</v>
      </c>
      <c r="B285" s="2">
        <v>0</v>
      </c>
      <c r="C285" s="2">
        <v>1</v>
      </c>
      <c r="D285" s="2">
        <v>1</v>
      </c>
    </row>
    <row r="286" spans="1:4" hidden="1">
      <c r="A286" s="2" t="s">
        <v>932</v>
      </c>
      <c r="B286" s="2">
        <v>0</v>
      </c>
      <c r="C286" s="2">
        <v>1</v>
      </c>
      <c r="D286" s="2">
        <v>1</v>
      </c>
    </row>
    <row r="287" spans="1:4" hidden="1">
      <c r="A287" s="2" t="s">
        <v>818</v>
      </c>
      <c r="B287" s="2">
        <v>0</v>
      </c>
      <c r="C287" s="2">
        <v>1</v>
      </c>
      <c r="D287" s="2">
        <v>1</v>
      </c>
    </row>
    <row r="288" spans="1:4" hidden="1">
      <c r="A288" s="2" t="s">
        <v>646</v>
      </c>
      <c r="B288" s="2">
        <v>0</v>
      </c>
      <c r="C288" s="2">
        <v>1</v>
      </c>
      <c r="D288" s="2">
        <v>1</v>
      </c>
    </row>
    <row r="289" spans="1:4" hidden="1">
      <c r="A289" s="2" t="s">
        <v>967</v>
      </c>
      <c r="B289" s="2">
        <v>0</v>
      </c>
      <c r="C289" s="2">
        <v>1</v>
      </c>
      <c r="D289" s="2">
        <v>1</v>
      </c>
    </row>
    <row r="290" spans="1:4" hidden="1">
      <c r="A290" s="2" t="s">
        <v>215</v>
      </c>
      <c r="B290" s="2">
        <v>2</v>
      </c>
      <c r="C290" s="2">
        <v>4</v>
      </c>
      <c r="D290" s="2">
        <v>6</v>
      </c>
    </row>
    <row r="291" spans="1:4" hidden="1">
      <c r="A291" s="2" t="s">
        <v>216</v>
      </c>
      <c r="B291" s="2">
        <v>2</v>
      </c>
      <c r="C291" s="2">
        <v>2</v>
      </c>
      <c r="D291" s="2">
        <v>4</v>
      </c>
    </row>
    <row r="292" spans="1:4" hidden="1">
      <c r="A292" s="2" t="s">
        <v>819</v>
      </c>
      <c r="B292" s="2">
        <v>1</v>
      </c>
      <c r="C292" s="2">
        <v>0</v>
      </c>
      <c r="D292" s="2">
        <v>1</v>
      </c>
    </row>
    <row r="293" spans="1:4" hidden="1">
      <c r="A293" s="2" t="s">
        <v>217</v>
      </c>
      <c r="B293" s="2">
        <v>0</v>
      </c>
      <c r="C293" s="2">
        <v>2</v>
      </c>
      <c r="D293" s="2">
        <v>2</v>
      </c>
    </row>
    <row r="294" spans="1:4" hidden="1">
      <c r="A294" s="2" t="s">
        <v>934</v>
      </c>
      <c r="B294" s="2">
        <v>0</v>
      </c>
      <c r="C294" s="2">
        <v>1</v>
      </c>
      <c r="D294" s="2">
        <v>1</v>
      </c>
    </row>
    <row r="295" spans="1:4" hidden="1">
      <c r="A295" s="2" t="s">
        <v>218</v>
      </c>
      <c r="B295" s="2">
        <v>1</v>
      </c>
      <c r="C295" s="2">
        <v>0</v>
      </c>
      <c r="D295" s="2">
        <v>1</v>
      </c>
    </row>
    <row r="296" spans="1:4" hidden="1">
      <c r="A296" s="2" t="s">
        <v>820</v>
      </c>
      <c r="B296" s="2">
        <v>2</v>
      </c>
      <c r="C296" s="2">
        <v>0</v>
      </c>
      <c r="D296" s="2">
        <v>2</v>
      </c>
    </row>
    <row r="297" spans="1:4" hidden="1">
      <c r="A297" s="2" t="s">
        <v>219</v>
      </c>
      <c r="B297" s="2">
        <v>59</v>
      </c>
      <c r="C297" s="2">
        <v>54</v>
      </c>
      <c r="D297" s="2">
        <v>113</v>
      </c>
    </row>
    <row r="298" spans="1:4" hidden="1">
      <c r="A298" s="2" t="s">
        <v>220</v>
      </c>
      <c r="B298" s="2">
        <v>9</v>
      </c>
      <c r="C298" s="2">
        <v>11</v>
      </c>
      <c r="D298" s="2">
        <v>20</v>
      </c>
    </row>
    <row r="299" spans="1:4" hidden="1">
      <c r="A299" s="2" t="s">
        <v>221</v>
      </c>
      <c r="B299" s="2">
        <v>132</v>
      </c>
      <c r="C299" s="2">
        <v>175</v>
      </c>
      <c r="D299" s="2">
        <v>307</v>
      </c>
    </row>
    <row r="300" spans="1:4" hidden="1">
      <c r="A300" s="2" t="s">
        <v>222</v>
      </c>
      <c r="B300" s="2">
        <v>175</v>
      </c>
      <c r="C300" s="2">
        <v>203</v>
      </c>
      <c r="D300" s="2">
        <v>378</v>
      </c>
    </row>
    <row r="301" spans="1:4" hidden="1">
      <c r="A301" s="2" t="s">
        <v>223</v>
      </c>
      <c r="B301" s="2">
        <v>5</v>
      </c>
      <c r="C301" s="2">
        <v>3</v>
      </c>
      <c r="D301" s="2">
        <v>8</v>
      </c>
    </row>
    <row r="302" spans="1:4" hidden="1">
      <c r="A302" s="2" t="s">
        <v>224</v>
      </c>
      <c r="B302" s="2">
        <v>1</v>
      </c>
      <c r="C302" s="2">
        <v>0</v>
      </c>
      <c r="D302" s="2">
        <v>1</v>
      </c>
    </row>
    <row r="303" spans="1:4" hidden="1">
      <c r="A303" s="2" t="s">
        <v>468</v>
      </c>
      <c r="B303" s="2">
        <v>0</v>
      </c>
      <c r="C303" s="2">
        <v>2</v>
      </c>
      <c r="D303" s="2">
        <v>2</v>
      </c>
    </row>
    <row r="304" spans="1:4" hidden="1">
      <c r="A304" s="2" t="s">
        <v>225</v>
      </c>
      <c r="B304" s="2">
        <v>4</v>
      </c>
      <c r="C304" s="2">
        <v>6</v>
      </c>
      <c r="D304" s="2">
        <v>10</v>
      </c>
    </row>
    <row r="305" spans="1:4" hidden="1">
      <c r="A305" s="2" t="s">
        <v>968</v>
      </c>
      <c r="B305" s="2">
        <v>0</v>
      </c>
      <c r="C305" s="2">
        <v>1</v>
      </c>
      <c r="D305" s="2">
        <v>1</v>
      </c>
    </row>
    <row r="306" spans="1:4" hidden="1">
      <c r="A306" s="2" t="s">
        <v>822</v>
      </c>
      <c r="B306" s="2">
        <v>1</v>
      </c>
      <c r="C306" s="2">
        <v>0</v>
      </c>
      <c r="D306" s="2">
        <v>1</v>
      </c>
    </row>
    <row r="307" spans="1:4" hidden="1">
      <c r="A307" s="2" t="s">
        <v>226</v>
      </c>
      <c r="B307" s="2">
        <v>9</v>
      </c>
      <c r="C307" s="2">
        <v>10</v>
      </c>
      <c r="D307" s="2">
        <v>19</v>
      </c>
    </row>
    <row r="308" spans="1:4" hidden="1">
      <c r="A308" s="2" t="s">
        <v>227</v>
      </c>
      <c r="B308" s="2">
        <v>5</v>
      </c>
      <c r="C308" s="2">
        <v>0</v>
      </c>
      <c r="D308" s="2">
        <v>5</v>
      </c>
    </row>
    <row r="309" spans="1:4" hidden="1">
      <c r="A309" s="2" t="s">
        <v>878</v>
      </c>
      <c r="B309" s="2">
        <v>0</v>
      </c>
      <c r="C309" s="2">
        <v>1</v>
      </c>
      <c r="D309" s="2">
        <v>1</v>
      </c>
    </row>
    <row r="310" spans="1:4" hidden="1">
      <c r="A310" s="2" t="s">
        <v>469</v>
      </c>
      <c r="B310" s="2">
        <v>0</v>
      </c>
      <c r="C310" s="2">
        <v>1</v>
      </c>
      <c r="D310" s="2">
        <v>1</v>
      </c>
    </row>
    <row r="311" spans="1:4" hidden="1">
      <c r="A311" s="2" t="s">
        <v>969</v>
      </c>
      <c r="B311" s="2">
        <v>1</v>
      </c>
      <c r="C311" s="2">
        <v>0</v>
      </c>
      <c r="D311" s="2">
        <v>1</v>
      </c>
    </row>
    <row r="312" spans="1:4" hidden="1">
      <c r="A312" s="2" t="s">
        <v>228</v>
      </c>
      <c r="B312" s="2">
        <v>3</v>
      </c>
      <c r="C312" s="2">
        <v>2</v>
      </c>
      <c r="D312" s="2">
        <v>5</v>
      </c>
    </row>
    <row r="313" spans="1:4" hidden="1">
      <c r="A313" s="2" t="s">
        <v>229</v>
      </c>
      <c r="B313" s="2">
        <v>3</v>
      </c>
      <c r="C313" s="2">
        <v>1</v>
      </c>
      <c r="D313" s="2">
        <v>4</v>
      </c>
    </row>
    <row r="314" spans="1:4" hidden="1">
      <c r="A314" s="2" t="s">
        <v>230</v>
      </c>
      <c r="B314" s="2">
        <v>21</v>
      </c>
      <c r="C314" s="2">
        <v>10</v>
      </c>
      <c r="D314" s="2">
        <v>31</v>
      </c>
    </row>
    <row r="315" spans="1:4" hidden="1">
      <c r="A315" s="2" t="s">
        <v>231</v>
      </c>
      <c r="B315" s="2">
        <v>2</v>
      </c>
      <c r="C315" s="2">
        <v>4</v>
      </c>
      <c r="D315" s="2">
        <v>6</v>
      </c>
    </row>
    <row r="316" spans="1:4" hidden="1">
      <c r="A316" s="2" t="s">
        <v>984</v>
      </c>
      <c r="B316" s="2">
        <v>1</v>
      </c>
      <c r="C316" s="2">
        <v>0</v>
      </c>
      <c r="D316" s="2">
        <v>1</v>
      </c>
    </row>
    <row r="317" spans="1:4" hidden="1">
      <c r="A317" s="2" t="s">
        <v>759</v>
      </c>
      <c r="B317" s="2">
        <v>1</v>
      </c>
      <c r="C317" s="2">
        <v>0</v>
      </c>
      <c r="D317" s="2">
        <v>1</v>
      </c>
    </row>
    <row r="318" spans="1:4" hidden="1">
      <c r="A318" s="2" t="s">
        <v>473</v>
      </c>
      <c r="B318" s="2">
        <v>0</v>
      </c>
      <c r="C318" s="2">
        <v>3</v>
      </c>
      <c r="D318" s="2">
        <v>3</v>
      </c>
    </row>
    <row r="319" spans="1:4" hidden="1">
      <c r="A319" s="2" t="s">
        <v>474</v>
      </c>
      <c r="B319" s="2">
        <v>0</v>
      </c>
      <c r="C319" s="2">
        <v>1</v>
      </c>
      <c r="D319" s="2">
        <v>1</v>
      </c>
    </row>
    <row r="320" spans="1:4" hidden="1">
      <c r="A320" s="2" t="s">
        <v>396</v>
      </c>
      <c r="B320" s="2">
        <v>0</v>
      </c>
      <c r="C320" s="2">
        <v>1</v>
      </c>
      <c r="D320" s="2">
        <v>1</v>
      </c>
    </row>
    <row r="321" spans="1:4" hidden="1">
      <c r="A321" s="2" t="s">
        <v>970</v>
      </c>
      <c r="B321" s="2">
        <v>0</v>
      </c>
      <c r="C321" s="2">
        <v>1</v>
      </c>
      <c r="D321" s="2">
        <v>1</v>
      </c>
    </row>
    <row r="322" spans="1:4" hidden="1">
      <c r="A322" s="2" t="s">
        <v>760</v>
      </c>
      <c r="B322" s="2">
        <v>1</v>
      </c>
      <c r="C322" s="2">
        <v>0</v>
      </c>
      <c r="D322" s="2">
        <v>1</v>
      </c>
    </row>
    <row r="323" spans="1:4" hidden="1">
      <c r="A323" s="2" t="s">
        <v>477</v>
      </c>
      <c r="B323" s="2">
        <v>2</v>
      </c>
      <c r="C323" s="2">
        <v>0</v>
      </c>
      <c r="D323" s="2">
        <v>2</v>
      </c>
    </row>
    <row r="324" spans="1:4" hidden="1">
      <c r="A324" s="2" t="s">
        <v>232</v>
      </c>
      <c r="B324" s="2">
        <v>1</v>
      </c>
      <c r="C324" s="2">
        <v>3</v>
      </c>
      <c r="D324" s="2">
        <v>4</v>
      </c>
    </row>
    <row r="325" spans="1:4" hidden="1">
      <c r="A325" s="2" t="s">
        <v>478</v>
      </c>
      <c r="B325" s="2">
        <v>15</v>
      </c>
      <c r="C325" s="2">
        <v>13</v>
      </c>
      <c r="D325" s="2">
        <v>28</v>
      </c>
    </row>
    <row r="326" spans="1:4" hidden="1">
      <c r="A326" s="2" t="s">
        <v>479</v>
      </c>
      <c r="B326" s="2">
        <v>2</v>
      </c>
      <c r="C326" s="2">
        <v>4</v>
      </c>
      <c r="D326" s="2">
        <v>6</v>
      </c>
    </row>
    <row r="327" spans="1:4" hidden="1">
      <c r="A327" s="2" t="s">
        <v>985</v>
      </c>
      <c r="B327" s="2">
        <v>0</v>
      </c>
      <c r="C327" s="2">
        <v>1</v>
      </c>
      <c r="D327" s="2">
        <v>1</v>
      </c>
    </row>
    <row r="328" spans="1:4" hidden="1">
      <c r="A328" s="2" t="s">
        <v>763</v>
      </c>
      <c r="B328" s="2">
        <v>0</v>
      </c>
      <c r="C328" s="2">
        <v>1</v>
      </c>
      <c r="D328" s="2">
        <v>1</v>
      </c>
    </row>
    <row r="329" spans="1:4" hidden="1">
      <c r="A329" s="2" t="s">
        <v>595</v>
      </c>
      <c r="B329" s="2">
        <v>2</v>
      </c>
      <c r="C329" s="2">
        <v>0</v>
      </c>
      <c r="D329" s="2">
        <v>2</v>
      </c>
    </row>
    <row r="330" spans="1:4" hidden="1">
      <c r="A330" s="2" t="s">
        <v>765</v>
      </c>
      <c r="B330" s="2">
        <v>4</v>
      </c>
      <c r="C330" s="2">
        <v>1</v>
      </c>
      <c r="D330" s="2">
        <v>5</v>
      </c>
    </row>
    <row r="331" spans="1:4" hidden="1">
      <c r="A331" s="2" t="s">
        <v>683</v>
      </c>
      <c r="B331" s="2">
        <v>0</v>
      </c>
      <c r="C331" s="2">
        <v>1</v>
      </c>
      <c r="D331" s="2">
        <v>1</v>
      </c>
    </row>
    <row r="332" spans="1:4" hidden="1">
      <c r="A332" s="2" t="s">
        <v>937</v>
      </c>
      <c r="B332" s="2">
        <v>2</v>
      </c>
      <c r="C332" s="2">
        <v>0</v>
      </c>
      <c r="D332" s="2">
        <v>2</v>
      </c>
    </row>
    <row r="333" spans="1:4" hidden="1">
      <c r="A333" s="2" t="s">
        <v>234</v>
      </c>
      <c r="B333" s="2">
        <v>2</v>
      </c>
      <c r="C333" s="2">
        <v>1</v>
      </c>
      <c r="D333" s="2">
        <v>3</v>
      </c>
    </row>
    <row r="334" spans="1:4" hidden="1">
      <c r="A334" s="2" t="s">
        <v>597</v>
      </c>
      <c r="B334" s="2">
        <v>1</v>
      </c>
      <c r="C334" s="2">
        <v>2</v>
      </c>
      <c r="D334" s="2">
        <v>3</v>
      </c>
    </row>
    <row r="335" spans="1:4" hidden="1">
      <c r="A335" s="2" t="s">
        <v>236</v>
      </c>
      <c r="B335" s="2">
        <v>11</v>
      </c>
      <c r="C335" s="2">
        <v>15</v>
      </c>
      <c r="D335" s="2">
        <v>26</v>
      </c>
    </row>
    <row r="336" spans="1:4" hidden="1">
      <c r="A336" s="2" t="s">
        <v>599</v>
      </c>
      <c r="B336" s="2">
        <v>1</v>
      </c>
      <c r="C336" s="2">
        <v>0</v>
      </c>
      <c r="D336" s="2">
        <v>1</v>
      </c>
    </row>
    <row r="337" spans="1:4" hidden="1">
      <c r="A337" s="2" t="s">
        <v>484</v>
      </c>
      <c r="B337" s="2">
        <v>1</v>
      </c>
      <c r="C337" s="2">
        <v>0</v>
      </c>
      <c r="D337" s="2">
        <v>1</v>
      </c>
    </row>
    <row r="338" spans="1:4" hidden="1">
      <c r="A338" s="2" t="s">
        <v>485</v>
      </c>
      <c r="B338" s="2">
        <v>0</v>
      </c>
      <c r="C338" s="2">
        <v>1</v>
      </c>
      <c r="D338" s="2">
        <v>1</v>
      </c>
    </row>
    <row r="339" spans="1:4" hidden="1">
      <c r="A339" s="2" t="s">
        <v>403</v>
      </c>
      <c r="B339" s="2">
        <v>1</v>
      </c>
      <c r="C339" s="2">
        <v>0</v>
      </c>
      <c r="D339" s="2">
        <v>1</v>
      </c>
    </row>
    <row r="340" spans="1:4" hidden="1">
      <c r="A340" s="2" t="s">
        <v>971</v>
      </c>
      <c r="B340" s="2">
        <v>0</v>
      </c>
      <c r="C340" s="2">
        <v>1</v>
      </c>
      <c r="D340" s="2">
        <v>1</v>
      </c>
    </row>
    <row r="341" spans="1:4" hidden="1">
      <c r="A341" s="2" t="s">
        <v>239</v>
      </c>
      <c r="B341" s="2">
        <v>2</v>
      </c>
      <c r="C341" s="2">
        <v>2</v>
      </c>
      <c r="D341" s="2">
        <v>4</v>
      </c>
    </row>
    <row r="342" spans="1:4" hidden="1">
      <c r="A342" s="2" t="s">
        <v>486</v>
      </c>
      <c r="B342" s="2">
        <v>1</v>
      </c>
      <c r="C342" s="2">
        <v>1</v>
      </c>
      <c r="D342" s="2">
        <v>2</v>
      </c>
    </row>
    <row r="343" spans="1:4" hidden="1">
      <c r="A343" s="2" t="s">
        <v>487</v>
      </c>
      <c r="B343" s="2">
        <v>1</v>
      </c>
      <c r="C343" s="2">
        <v>0</v>
      </c>
      <c r="D343" s="2">
        <v>1</v>
      </c>
    </row>
    <row r="344" spans="1:4" hidden="1">
      <c r="A344" s="2" t="s">
        <v>241</v>
      </c>
      <c r="B344" s="2">
        <v>4</v>
      </c>
      <c r="C344" s="2">
        <v>0</v>
      </c>
      <c r="D344" s="2">
        <v>4</v>
      </c>
    </row>
    <row r="345" spans="1:4" hidden="1">
      <c r="A345" s="2" t="s">
        <v>244</v>
      </c>
      <c r="B345" s="2">
        <v>11</v>
      </c>
      <c r="C345" s="2">
        <v>4</v>
      </c>
      <c r="D345" s="2">
        <v>15</v>
      </c>
    </row>
    <row r="346" spans="1:4" hidden="1">
      <c r="A346" s="2" t="s">
        <v>245</v>
      </c>
      <c r="B346" s="2">
        <v>0</v>
      </c>
      <c r="C346" s="2">
        <v>1</v>
      </c>
      <c r="D346" s="2">
        <v>1</v>
      </c>
    </row>
    <row r="347" spans="1:4" hidden="1">
      <c r="A347" s="2" t="s">
        <v>246</v>
      </c>
      <c r="B347" s="2">
        <v>0</v>
      </c>
      <c r="C347" s="2">
        <v>1</v>
      </c>
      <c r="D347" s="2">
        <v>1</v>
      </c>
    </row>
    <row r="348" spans="1:4" hidden="1">
      <c r="A348" s="2" t="s">
        <v>247</v>
      </c>
      <c r="B348" s="2">
        <v>3</v>
      </c>
      <c r="C348" s="2">
        <v>0</v>
      </c>
      <c r="D348" s="2">
        <v>3</v>
      </c>
    </row>
    <row r="349" spans="1:4" hidden="1">
      <c r="A349" s="2" t="s">
        <v>652</v>
      </c>
      <c r="B349" s="2">
        <v>1</v>
      </c>
      <c r="C349" s="2">
        <v>1</v>
      </c>
      <c r="D349" s="2">
        <v>2</v>
      </c>
    </row>
    <row r="350" spans="1:4" hidden="1">
      <c r="A350" s="2" t="s">
        <v>249</v>
      </c>
      <c r="B350" s="2">
        <v>4</v>
      </c>
      <c r="C350" s="2">
        <v>3</v>
      </c>
      <c r="D350" s="2">
        <v>7</v>
      </c>
    </row>
    <row r="351" spans="1:4" hidden="1">
      <c r="A351" s="2" t="s">
        <v>251</v>
      </c>
      <c r="B351" s="2">
        <v>0</v>
      </c>
      <c r="C351" s="2">
        <v>2</v>
      </c>
      <c r="D351" s="2">
        <v>2</v>
      </c>
    </row>
    <row r="352" spans="1:4" hidden="1">
      <c r="A352" s="2" t="s">
        <v>252</v>
      </c>
      <c r="B352" s="2">
        <v>425</v>
      </c>
      <c r="C352" s="2">
        <v>697</v>
      </c>
      <c r="D352" s="2">
        <v>1122</v>
      </c>
    </row>
    <row r="353" spans="1:4" hidden="1">
      <c r="A353" s="2" t="s">
        <v>972</v>
      </c>
      <c r="B353" s="2">
        <v>0</v>
      </c>
      <c r="C353" s="2">
        <v>1</v>
      </c>
      <c r="D353" s="2">
        <v>1</v>
      </c>
    </row>
    <row r="354" spans="1:4" hidden="1">
      <c r="A354" s="2" t="s">
        <v>254</v>
      </c>
      <c r="B354" s="2">
        <v>1</v>
      </c>
      <c r="C354" s="2">
        <v>0</v>
      </c>
      <c r="D354" s="2">
        <v>1</v>
      </c>
    </row>
    <row r="355" spans="1:4" hidden="1">
      <c r="A355" s="2" t="s">
        <v>255</v>
      </c>
      <c r="B355" s="2">
        <v>1</v>
      </c>
      <c r="C355" s="2">
        <v>0</v>
      </c>
      <c r="D355" s="2">
        <v>1</v>
      </c>
    </row>
    <row r="356" spans="1:4" hidden="1">
      <c r="A356" s="2" t="s">
        <v>256</v>
      </c>
      <c r="B356" s="2">
        <v>0</v>
      </c>
      <c r="C356" s="2">
        <v>1</v>
      </c>
      <c r="D356" s="2">
        <v>1</v>
      </c>
    </row>
    <row r="357" spans="1:4" hidden="1">
      <c r="A357" s="2" t="s">
        <v>257</v>
      </c>
      <c r="B357" s="2">
        <v>6</v>
      </c>
      <c r="C357" s="2">
        <v>2</v>
      </c>
      <c r="D357" s="2">
        <v>8</v>
      </c>
    </row>
    <row r="358" spans="1:4" hidden="1">
      <c r="A358" s="2" t="s">
        <v>260</v>
      </c>
      <c r="B358" s="2">
        <v>0</v>
      </c>
      <c r="C358" s="2">
        <v>2</v>
      </c>
      <c r="D358" s="2">
        <v>2</v>
      </c>
    </row>
    <row r="359" spans="1:4" hidden="1">
      <c r="A359" s="2" t="s">
        <v>261</v>
      </c>
      <c r="B359" s="2">
        <v>16</v>
      </c>
      <c r="C359" s="2">
        <v>9</v>
      </c>
      <c r="D359" s="2">
        <v>25</v>
      </c>
    </row>
    <row r="360" spans="1:4" hidden="1">
      <c r="A360" s="2" t="s">
        <v>262</v>
      </c>
      <c r="B360" s="2">
        <v>3</v>
      </c>
      <c r="C360" s="2">
        <v>0</v>
      </c>
      <c r="D360" s="2">
        <v>3</v>
      </c>
    </row>
    <row r="361" spans="1:4" hidden="1">
      <c r="A361" s="2" t="s">
        <v>263</v>
      </c>
      <c r="B361" s="2">
        <v>929</v>
      </c>
      <c r="C361" s="2">
        <v>635</v>
      </c>
      <c r="D361" s="2">
        <v>1564</v>
      </c>
    </row>
    <row r="362" spans="1:4" hidden="1">
      <c r="A362" s="2" t="s">
        <v>489</v>
      </c>
      <c r="B362" s="2">
        <v>1</v>
      </c>
      <c r="C362" s="2">
        <v>0</v>
      </c>
      <c r="D362" s="2">
        <v>1</v>
      </c>
    </row>
    <row r="363" spans="1:4" hidden="1">
      <c r="A363" s="2" t="s">
        <v>264</v>
      </c>
      <c r="B363" s="2">
        <v>0</v>
      </c>
      <c r="C363" s="2">
        <v>2</v>
      </c>
      <c r="D363" s="2">
        <v>2</v>
      </c>
    </row>
    <row r="364" spans="1:4" hidden="1">
      <c r="A364" s="2" t="s">
        <v>656</v>
      </c>
      <c r="B364" s="2">
        <v>1</v>
      </c>
      <c r="C364" s="2">
        <v>0</v>
      </c>
      <c r="D364" s="2">
        <v>1</v>
      </c>
    </row>
    <row r="365" spans="1:4" hidden="1">
      <c r="A365" s="2" t="s">
        <v>265</v>
      </c>
      <c r="B365" s="2">
        <v>7</v>
      </c>
      <c r="C365" s="2">
        <v>0</v>
      </c>
      <c r="D365" s="2">
        <v>7</v>
      </c>
    </row>
    <row r="366" spans="1:4" hidden="1">
      <c r="A366" s="2" t="s">
        <v>973</v>
      </c>
      <c r="B366" s="2">
        <v>1</v>
      </c>
      <c r="C366" s="2">
        <v>0</v>
      </c>
      <c r="D366" s="2">
        <v>1</v>
      </c>
    </row>
    <row r="367" spans="1:4" hidden="1">
      <c r="A367" s="2" t="s">
        <v>986</v>
      </c>
      <c r="B367" s="2">
        <v>3</v>
      </c>
      <c r="C367" s="2">
        <v>0</v>
      </c>
      <c r="D367" s="2">
        <v>3</v>
      </c>
    </row>
    <row r="368" spans="1:4" hidden="1">
      <c r="A368" s="2" t="s">
        <v>491</v>
      </c>
      <c r="B368" s="2">
        <v>1</v>
      </c>
      <c r="C368" s="2">
        <v>0</v>
      </c>
      <c r="D368" s="2">
        <v>1</v>
      </c>
    </row>
    <row r="369" spans="1:4" hidden="1">
      <c r="A369" s="2" t="s">
        <v>604</v>
      </c>
      <c r="B369" s="2">
        <v>4</v>
      </c>
      <c r="C369" s="2">
        <v>0</v>
      </c>
      <c r="D369" s="2">
        <v>4</v>
      </c>
    </row>
    <row r="370" spans="1:4" hidden="1">
      <c r="A370" s="2" t="s">
        <v>266</v>
      </c>
      <c r="B370" s="2">
        <v>2</v>
      </c>
      <c r="C370" s="2">
        <v>0</v>
      </c>
      <c r="D370" s="2">
        <v>2</v>
      </c>
    </row>
    <row r="371" spans="1:4" hidden="1">
      <c r="A371" s="2" t="s">
        <v>404</v>
      </c>
      <c r="B371" s="2">
        <v>7</v>
      </c>
      <c r="C371" s="2">
        <v>0</v>
      </c>
      <c r="D371" s="2">
        <v>7</v>
      </c>
    </row>
    <row r="372" spans="1:4" hidden="1">
      <c r="A372" s="2" t="s">
        <v>768</v>
      </c>
      <c r="B372" s="2">
        <v>1</v>
      </c>
      <c r="C372" s="2">
        <v>0</v>
      </c>
      <c r="D372" s="2">
        <v>1</v>
      </c>
    </row>
    <row r="373" spans="1:4" hidden="1">
      <c r="A373" s="2" t="s">
        <v>267</v>
      </c>
      <c r="B373" s="2">
        <v>6</v>
      </c>
      <c r="C373" s="2">
        <v>0</v>
      </c>
      <c r="D373" s="2">
        <v>6</v>
      </c>
    </row>
    <row r="374" spans="1:4" hidden="1">
      <c r="A374" s="2" t="s">
        <v>987</v>
      </c>
      <c r="B374" s="2">
        <v>1</v>
      </c>
      <c r="C374" s="2">
        <v>0</v>
      </c>
      <c r="D374" s="2">
        <v>1</v>
      </c>
    </row>
    <row r="375" spans="1:4" hidden="1">
      <c r="A375" s="2" t="s">
        <v>405</v>
      </c>
      <c r="B375" s="2">
        <v>2</v>
      </c>
      <c r="C375" s="2">
        <v>0</v>
      </c>
      <c r="D375" s="2">
        <v>2</v>
      </c>
    </row>
    <row r="376" spans="1:4" hidden="1">
      <c r="A376" s="2" t="s">
        <v>269</v>
      </c>
      <c r="B376" s="2">
        <v>2</v>
      </c>
      <c r="C376" s="2">
        <v>0</v>
      </c>
      <c r="D376" s="2">
        <v>2</v>
      </c>
    </row>
    <row r="377" spans="1:4" hidden="1">
      <c r="A377" s="2" t="s">
        <v>406</v>
      </c>
      <c r="B377" s="2">
        <v>5</v>
      </c>
      <c r="C377" s="2">
        <v>1</v>
      </c>
      <c r="D377" s="2">
        <v>6</v>
      </c>
    </row>
    <row r="378" spans="1:4" hidden="1">
      <c r="A378" s="2" t="s">
        <v>270</v>
      </c>
      <c r="B378" s="2">
        <v>5</v>
      </c>
      <c r="C378" s="2">
        <v>0</v>
      </c>
      <c r="D378" s="2">
        <v>5</v>
      </c>
    </row>
    <row r="379" spans="1:4" hidden="1">
      <c r="A379" s="2" t="s">
        <v>988</v>
      </c>
      <c r="B379" s="2">
        <v>1</v>
      </c>
      <c r="C379" s="2">
        <v>0</v>
      </c>
      <c r="D379" s="2">
        <v>1</v>
      </c>
    </row>
    <row r="380" spans="1:4" hidden="1">
      <c r="A380" s="2" t="s">
        <v>272</v>
      </c>
      <c r="B380" s="2">
        <v>29</v>
      </c>
      <c r="C380" s="2">
        <v>8</v>
      </c>
      <c r="D380" s="2">
        <v>37</v>
      </c>
    </row>
    <row r="381" spans="1:4" hidden="1">
      <c r="A381" s="2" t="s">
        <v>831</v>
      </c>
      <c r="B381" s="2">
        <v>0</v>
      </c>
      <c r="C381" s="2">
        <v>1</v>
      </c>
      <c r="D381" s="2">
        <v>1</v>
      </c>
    </row>
    <row r="382" spans="1:4" hidden="1">
      <c r="A382" s="2" t="s">
        <v>274</v>
      </c>
      <c r="B382" s="2">
        <v>1</v>
      </c>
      <c r="C382" s="2">
        <v>0</v>
      </c>
      <c r="D382" s="2">
        <v>1</v>
      </c>
    </row>
    <row r="383" spans="1:4" hidden="1">
      <c r="A383" s="2" t="s">
        <v>407</v>
      </c>
      <c r="B383" s="2">
        <v>1</v>
      </c>
      <c r="C383" s="2">
        <v>0</v>
      </c>
      <c r="D383" s="2">
        <v>1</v>
      </c>
    </row>
    <row r="384" spans="1:4" hidden="1">
      <c r="A384" s="2" t="s">
        <v>408</v>
      </c>
      <c r="B384" s="2">
        <v>1</v>
      </c>
      <c r="C384" s="2">
        <v>0</v>
      </c>
      <c r="D384" s="2">
        <v>1</v>
      </c>
    </row>
    <row r="385" spans="1:4" hidden="1">
      <c r="A385" s="2" t="s">
        <v>275</v>
      </c>
      <c r="B385" s="2">
        <v>2</v>
      </c>
      <c r="C385" s="2">
        <v>1</v>
      </c>
      <c r="D385" s="2">
        <v>3</v>
      </c>
    </row>
    <row r="386" spans="1:4" hidden="1">
      <c r="A386" s="2" t="s">
        <v>277</v>
      </c>
      <c r="B386" s="2">
        <v>3</v>
      </c>
      <c r="C386" s="2">
        <v>5</v>
      </c>
      <c r="D386" s="2">
        <v>8</v>
      </c>
    </row>
    <row r="387" spans="1:4" hidden="1">
      <c r="A387" s="2" t="s">
        <v>607</v>
      </c>
      <c r="B387" s="2">
        <v>3</v>
      </c>
      <c r="C387" s="2">
        <v>0</v>
      </c>
      <c r="D387" s="2">
        <v>3</v>
      </c>
    </row>
    <row r="388" spans="1:4" hidden="1">
      <c r="A388" s="2" t="s">
        <v>411</v>
      </c>
      <c r="B388" s="2">
        <v>3</v>
      </c>
      <c r="C388" s="2">
        <v>0</v>
      </c>
      <c r="D388" s="2">
        <v>3</v>
      </c>
    </row>
    <row r="389" spans="1:4" hidden="1">
      <c r="A389" s="2" t="s">
        <v>278</v>
      </c>
      <c r="B389" s="2">
        <v>321</v>
      </c>
      <c r="C389" s="2">
        <v>87</v>
      </c>
      <c r="D389" s="2">
        <v>408</v>
      </c>
    </row>
    <row r="390" spans="1:4" hidden="1">
      <c r="A390" s="2" t="s">
        <v>279</v>
      </c>
      <c r="B390" s="2">
        <v>7</v>
      </c>
      <c r="C390" s="2">
        <v>0</v>
      </c>
      <c r="D390" s="2">
        <v>7</v>
      </c>
    </row>
    <row r="391" spans="1:4" hidden="1">
      <c r="A391" s="2" t="s">
        <v>412</v>
      </c>
      <c r="B391" s="2">
        <v>3</v>
      </c>
      <c r="C391" s="2">
        <v>0</v>
      </c>
      <c r="D391" s="2">
        <v>3</v>
      </c>
    </row>
    <row r="392" spans="1:4" hidden="1">
      <c r="A392" s="2" t="s">
        <v>413</v>
      </c>
      <c r="B392" s="2">
        <v>3</v>
      </c>
      <c r="C392" s="2">
        <v>2</v>
      </c>
      <c r="D392" s="2">
        <v>5</v>
      </c>
    </row>
    <row r="393" spans="1:4" hidden="1">
      <c r="A393" s="2" t="s">
        <v>974</v>
      </c>
      <c r="B393" s="2">
        <v>2</v>
      </c>
      <c r="C393" s="2">
        <v>0</v>
      </c>
      <c r="D393" s="2">
        <v>2</v>
      </c>
    </row>
    <row r="394" spans="1:4" hidden="1">
      <c r="A394" s="2" t="s">
        <v>414</v>
      </c>
      <c r="B394" s="2">
        <v>3</v>
      </c>
      <c r="C394" s="2">
        <v>0</v>
      </c>
      <c r="D394" s="2">
        <v>3</v>
      </c>
    </row>
    <row r="395" spans="1:4" hidden="1">
      <c r="A395" s="2" t="s">
        <v>989</v>
      </c>
      <c r="B395" s="2">
        <v>1</v>
      </c>
      <c r="C395" s="2">
        <v>0</v>
      </c>
      <c r="D395" s="2">
        <v>1</v>
      </c>
    </row>
    <row r="396" spans="1:4" hidden="1">
      <c r="A396" s="2" t="s">
        <v>661</v>
      </c>
      <c r="B396" s="2">
        <v>1</v>
      </c>
      <c r="C396" s="2">
        <v>0</v>
      </c>
      <c r="D396" s="2">
        <v>1</v>
      </c>
    </row>
    <row r="397" spans="1:4" hidden="1">
      <c r="A397" s="2" t="s">
        <v>280</v>
      </c>
      <c r="B397" s="2">
        <v>1</v>
      </c>
      <c r="C397" s="2">
        <v>0</v>
      </c>
      <c r="D397" s="2">
        <v>1</v>
      </c>
    </row>
    <row r="398" spans="1:4" hidden="1">
      <c r="A398" s="2" t="s">
        <v>416</v>
      </c>
      <c r="B398" s="2">
        <v>4</v>
      </c>
      <c r="C398" s="2">
        <v>1</v>
      </c>
      <c r="D398" s="2">
        <v>5</v>
      </c>
    </row>
    <row r="399" spans="1:4" hidden="1">
      <c r="A399" s="2" t="s">
        <v>282</v>
      </c>
      <c r="B399" s="2">
        <v>10</v>
      </c>
      <c r="C399" s="2">
        <v>1</v>
      </c>
      <c r="D399" s="2">
        <v>11</v>
      </c>
    </row>
    <row r="400" spans="1:4" hidden="1">
      <c r="A400" s="2" t="s">
        <v>943</v>
      </c>
      <c r="B400" s="2">
        <v>1</v>
      </c>
      <c r="C400" s="2">
        <v>0</v>
      </c>
      <c r="D400" s="2">
        <v>1</v>
      </c>
    </row>
    <row r="401" spans="1:4" hidden="1">
      <c r="A401" s="2" t="s">
        <v>283</v>
      </c>
      <c r="B401" s="2">
        <v>30</v>
      </c>
      <c r="C401" s="2">
        <v>6</v>
      </c>
      <c r="D401" s="2">
        <v>36</v>
      </c>
    </row>
    <row r="402" spans="1:4" hidden="1">
      <c r="A402" s="2" t="s">
        <v>284</v>
      </c>
      <c r="B402" s="2">
        <v>6</v>
      </c>
      <c r="C402" s="2">
        <v>1</v>
      </c>
      <c r="D402" s="2">
        <v>7</v>
      </c>
    </row>
    <row r="403" spans="1:4" hidden="1">
      <c r="A403" s="2" t="s">
        <v>975</v>
      </c>
      <c r="B403" s="2">
        <v>1</v>
      </c>
      <c r="C403" s="2">
        <v>0</v>
      </c>
      <c r="D403" s="2">
        <v>1</v>
      </c>
    </row>
    <row r="404" spans="1:4" hidden="1">
      <c r="A404" s="2" t="s">
        <v>285</v>
      </c>
      <c r="B404" s="2">
        <v>1</v>
      </c>
      <c r="C404" s="2">
        <v>0</v>
      </c>
      <c r="D404" s="2">
        <v>1</v>
      </c>
    </row>
    <row r="405" spans="1:4" hidden="1">
      <c r="A405" s="2" t="s">
        <v>944</v>
      </c>
      <c r="B405" s="2">
        <v>3</v>
      </c>
      <c r="C405" s="2">
        <v>0</v>
      </c>
      <c r="D405" s="2">
        <v>3</v>
      </c>
    </row>
    <row r="406" spans="1:4" hidden="1">
      <c r="A406" s="2" t="s">
        <v>774</v>
      </c>
      <c r="B406" s="2">
        <v>1</v>
      </c>
      <c r="C406" s="2">
        <v>0</v>
      </c>
      <c r="D406" s="2">
        <v>1</v>
      </c>
    </row>
    <row r="407" spans="1:4" hidden="1">
      <c r="A407" s="2" t="s">
        <v>287</v>
      </c>
      <c r="B407" s="2">
        <v>0</v>
      </c>
      <c r="C407" s="2">
        <v>1</v>
      </c>
      <c r="D407" s="2">
        <v>1</v>
      </c>
    </row>
    <row r="408" spans="1:4" hidden="1">
      <c r="A408" s="2" t="s">
        <v>990</v>
      </c>
      <c r="B408" s="2">
        <v>1</v>
      </c>
      <c r="C408" s="2">
        <v>0</v>
      </c>
      <c r="D408" s="2">
        <v>1</v>
      </c>
    </row>
    <row r="409" spans="1:4" hidden="1">
      <c r="A409" s="2" t="s">
        <v>288</v>
      </c>
      <c r="B409" s="2">
        <v>74</v>
      </c>
      <c r="C409" s="2">
        <v>19</v>
      </c>
      <c r="D409" s="2">
        <v>93</v>
      </c>
    </row>
    <row r="410" spans="1:4" hidden="1">
      <c r="A410" s="2" t="s">
        <v>976</v>
      </c>
      <c r="B410" s="2">
        <v>1</v>
      </c>
      <c r="C410" s="2">
        <v>0</v>
      </c>
      <c r="D410" s="2">
        <v>1</v>
      </c>
    </row>
    <row r="411" spans="1:4" hidden="1">
      <c r="A411" s="2" t="s">
        <v>289</v>
      </c>
      <c r="B411" s="2">
        <v>8</v>
      </c>
      <c r="C411" s="2">
        <v>5</v>
      </c>
      <c r="D411" s="2">
        <v>13</v>
      </c>
    </row>
    <row r="412" spans="1:4" hidden="1">
      <c r="A412" s="2" t="s">
        <v>418</v>
      </c>
      <c r="B412" s="2">
        <v>0</v>
      </c>
      <c r="C412" s="2">
        <v>1</v>
      </c>
      <c r="D412" s="2">
        <v>1</v>
      </c>
    </row>
    <row r="413" spans="1:4" hidden="1">
      <c r="A413" s="2" t="s">
        <v>290</v>
      </c>
      <c r="B413" s="2">
        <v>2</v>
      </c>
      <c r="C413" s="2">
        <v>0</v>
      </c>
      <c r="D413" s="2">
        <v>2</v>
      </c>
    </row>
    <row r="414" spans="1:4" hidden="1">
      <c r="A414" s="2" t="s">
        <v>291</v>
      </c>
      <c r="B414" s="2">
        <v>10</v>
      </c>
      <c r="C414" s="2">
        <v>4</v>
      </c>
      <c r="D414" s="2">
        <v>14</v>
      </c>
    </row>
    <row r="415" spans="1:4" hidden="1">
      <c r="A415" s="2" t="s">
        <v>419</v>
      </c>
      <c r="B415" s="2">
        <v>6</v>
      </c>
      <c r="C415" s="2">
        <v>1</v>
      </c>
      <c r="D415" s="2">
        <v>7</v>
      </c>
    </row>
    <row r="416" spans="1:4" hidden="1">
      <c r="A416" s="2" t="s">
        <v>292</v>
      </c>
      <c r="B416" s="2">
        <v>2</v>
      </c>
      <c r="C416" s="2">
        <v>1</v>
      </c>
      <c r="D416" s="2">
        <v>3</v>
      </c>
    </row>
    <row r="417" spans="1:4" hidden="1">
      <c r="A417" s="2" t="s">
        <v>293</v>
      </c>
      <c r="B417" s="2">
        <v>0</v>
      </c>
      <c r="C417" s="2">
        <v>2</v>
      </c>
      <c r="D417" s="2">
        <v>2</v>
      </c>
    </row>
    <row r="418" spans="1:4" hidden="1">
      <c r="A418" s="2" t="s">
        <v>612</v>
      </c>
      <c r="B418" s="2">
        <v>1</v>
      </c>
      <c r="C418" s="2">
        <v>1</v>
      </c>
      <c r="D418" s="2">
        <v>2</v>
      </c>
    </row>
    <row r="419" spans="1:4" hidden="1">
      <c r="A419" s="2" t="s">
        <v>991</v>
      </c>
      <c r="B419" s="2">
        <v>1</v>
      </c>
      <c r="C419" s="2">
        <v>0</v>
      </c>
      <c r="D419" s="2">
        <v>1</v>
      </c>
    </row>
    <row r="420" spans="1:4" hidden="1">
      <c r="A420" s="2" t="s">
        <v>295</v>
      </c>
      <c r="B420" s="2">
        <v>2</v>
      </c>
      <c r="C420" s="2">
        <v>2</v>
      </c>
      <c r="D420" s="2">
        <v>4</v>
      </c>
    </row>
    <row r="421" spans="1:4" hidden="1">
      <c r="A421" s="2" t="s">
        <v>992</v>
      </c>
      <c r="B421" s="2">
        <v>9</v>
      </c>
      <c r="C421" s="2">
        <v>1</v>
      </c>
      <c r="D421" s="2">
        <v>10</v>
      </c>
    </row>
    <row r="422" spans="1:4" hidden="1">
      <c r="A422" s="2" t="s">
        <v>298</v>
      </c>
      <c r="B422" s="2">
        <v>0</v>
      </c>
      <c r="C422" s="2">
        <v>1</v>
      </c>
      <c r="D422" s="2">
        <v>1</v>
      </c>
    </row>
    <row r="423" spans="1:4" hidden="1">
      <c r="A423" s="2" t="s">
        <v>422</v>
      </c>
      <c r="B423" s="2">
        <v>0</v>
      </c>
      <c r="C423" s="2">
        <v>1</v>
      </c>
      <c r="D423" s="2">
        <v>1</v>
      </c>
    </row>
    <row r="424" spans="1:4" hidden="1">
      <c r="A424" s="2" t="s">
        <v>300</v>
      </c>
      <c r="B424" s="2">
        <v>15</v>
      </c>
      <c r="C424" s="2">
        <v>4</v>
      </c>
      <c r="D424" s="2">
        <v>19</v>
      </c>
    </row>
    <row r="425" spans="1:4" hidden="1">
      <c r="A425" s="2" t="s">
        <v>302</v>
      </c>
      <c r="B425" s="2">
        <v>2</v>
      </c>
      <c r="C425" s="2">
        <v>0</v>
      </c>
      <c r="D425" s="2">
        <v>2</v>
      </c>
    </row>
    <row r="426" spans="1:4" hidden="1">
      <c r="A426" s="2" t="s">
        <v>303</v>
      </c>
      <c r="B426" s="2">
        <v>5</v>
      </c>
      <c r="C426" s="2">
        <v>2</v>
      </c>
      <c r="D426" s="2">
        <v>7</v>
      </c>
    </row>
    <row r="427" spans="1:4" hidden="1">
      <c r="A427" s="2" t="s">
        <v>304</v>
      </c>
      <c r="B427" s="2">
        <v>2</v>
      </c>
      <c r="C427" s="2">
        <v>1</v>
      </c>
      <c r="D427" s="2">
        <v>3</v>
      </c>
    </row>
    <row r="428" spans="1:4" hidden="1">
      <c r="A428" s="2" t="s">
        <v>306</v>
      </c>
      <c r="B428" s="2">
        <v>42</v>
      </c>
      <c r="C428" s="2">
        <v>3</v>
      </c>
      <c r="D428" s="2">
        <v>45</v>
      </c>
    </row>
    <row r="429" spans="1:4" hidden="1">
      <c r="A429" s="2" t="s">
        <v>307</v>
      </c>
      <c r="B429" s="2">
        <v>22</v>
      </c>
      <c r="C429" s="2">
        <v>2</v>
      </c>
      <c r="D429" s="2">
        <v>24</v>
      </c>
    </row>
    <row r="430" spans="1:4" hidden="1">
      <c r="A430" s="2" t="s">
        <v>308</v>
      </c>
      <c r="B430" s="2">
        <v>4</v>
      </c>
      <c r="C430" s="2">
        <v>0</v>
      </c>
      <c r="D430" s="2">
        <v>4</v>
      </c>
    </row>
    <row r="431" spans="1:4" hidden="1">
      <c r="A431" s="2" t="s">
        <v>309</v>
      </c>
      <c r="B431" s="2">
        <v>3</v>
      </c>
      <c r="C431" s="2">
        <v>0</v>
      </c>
      <c r="D431" s="2">
        <v>3</v>
      </c>
    </row>
    <row r="432" spans="1:4" hidden="1">
      <c r="A432" s="2" t="s">
        <v>310</v>
      </c>
      <c r="B432" s="2">
        <v>1</v>
      </c>
      <c r="C432" s="2">
        <v>1</v>
      </c>
      <c r="D432" s="2">
        <v>2</v>
      </c>
    </row>
    <row r="433" spans="1:4" hidden="1">
      <c r="A433" s="2" t="s">
        <v>311</v>
      </c>
      <c r="B433" s="2">
        <v>23</v>
      </c>
      <c r="C433" s="2">
        <v>3</v>
      </c>
      <c r="D433" s="2">
        <v>26</v>
      </c>
    </row>
    <row r="434" spans="1:4" hidden="1">
      <c r="A434" s="2" t="s">
        <v>840</v>
      </c>
      <c r="B434" s="2">
        <v>1</v>
      </c>
      <c r="C434" s="2">
        <v>0</v>
      </c>
      <c r="D434" s="2">
        <v>1</v>
      </c>
    </row>
    <row r="435" spans="1:4" hidden="1">
      <c r="A435" s="2" t="s">
        <v>313</v>
      </c>
      <c r="B435" s="2">
        <v>3</v>
      </c>
      <c r="C435" s="2">
        <v>0</v>
      </c>
      <c r="D435" s="2">
        <v>3</v>
      </c>
    </row>
    <row r="436" spans="1:4" hidden="1">
      <c r="A436" s="2" t="s">
        <v>314</v>
      </c>
      <c r="B436" s="2">
        <v>10</v>
      </c>
      <c r="C436" s="2">
        <v>1</v>
      </c>
      <c r="D436" s="2">
        <v>11</v>
      </c>
    </row>
    <row r="437" spans="1:4" hidden="1">
      <c r="A437" s="2" t="s">
        <v>315</v>
      </c>
      <c r="B437" s="2">
        <v>16</v>
      </c>
      <c r="C437" s="2">
        <v>2</v>
      </c>
      <c r="D437" s="2">
        <v>18</v>
      </c>
    </row>
    <row r="438" spans="1:4" hidden="1">
      <c r="A438" s="2" t="s">
        <v>317</v>
      </c>
      <c r="B438" s="2">
        <v>1</v>
      </c>
      <c r="C438" s="2">
        <v>0</v>
      </c>
      <c r="D438" s="2">
        <v>1</v>
      </c>
    </row>
    <row r="439" spans="1:4" hidden="1">
      <c r="A439" s="2" t="s">
        <v>901</v>
      </c>
      <c r="B439" s="2">
        <v>2</v>
      </c>
      <c r="C439" s="2">
        <v>0</v>
      </c>
      <c r="D439" s="2">
        <v>2</v>
      </c>
    </row>
    <row r="440" spans="1:4" hidden="1">
      <c r="A440" s="2" t="s">
        <v>320</v>
      </c>
      <c r="B440" s="2">
        <v>1</v>
      </c>
      <c r="C440" s="2">
        <v>0</v>
      </c>
      <c r="D440" s="2">
        <v>1</v>
      </c>
    </row>
    <row r="441" spans="1:4" hidden="1">
      <c r="A441" s="2" t="s">
        <v>322</v>
      </c>
      <c r="B441" s="2">
        <v>8</v>
      </c>
      <c r="C441" s="2">
        <v>0</v>
      </c>
      <c r="D441" s="2">
        <v>8</v>
      </c>
    </row>
    <row r="442" spans="1:4" hidden="1">
      <c r="A442" s="2" t="s">
        <v>326</v>
      </c>
      <c r="B442" s="2">
        <v>88</v>
      </c>
      <c r="C442" s="2">
        <v>18</v>
      </c>
      <c r="D442" s="2">
        <v>106</v>
      </c>
    </row>
    <row r="443" spans="1:4" hidden="1">
      <c r="A443" s="2" t="s">
        <v>980</v>
      </c>
      <c r="B443" s="2">
        <v>0</v>
      </c>
      <c r="C443" s="2">
        <v>0</v>
      </c>
      <c r="D443" s="2">
        <v>0</v>
      </c>
    </row>
    <row r="444" spans="1:4" hidden="1">
      <c r="A444" s="2" t="s">
        <v>909</v>
      </c>
      <c r="B444" s="2">
        <v>6287</v>
      </c>
      <c r="C444" s="2">
        <v>4747</v>
      </c>
      <c r="D444" s="2">
        <v>11034</v>
      </c>
    </row>
  </sheetData>
  <autoFilter ref="A2:D444">
    <filterColumn colId="0">
      <filters>
        <filter val="C009"/>
        <filter val="C01"/>
        <filter val="C029"/>
        <filter val="C039"/>
        <filter val="C059"/>
        <filter val="C069"/>
        <filter val="C07"/>
        <filter val="C089"/>
        <filter val="C099"/>
        <filter val="C119"/>
        <filter val="C140"/>
        <filter val="C159"/>
        <filter val="C169"/>
        <filter val="C179"/>
        <filter val="C187"/>
        <filter val="C189"/>
        <filter val="C20"/>
        <filter val="C221"/>
        <filter val="C229"/>
        <filter val="C23"/>
        <filter val="C240"/>
        <filter val="C249"/>
        <filter val="C259"/>
        <filter val="C260"/>
        <filter val="C269"/>
        <filter val="C300"/>
        <filter val="C319"/>
        <filter val="C329"/>
        <filter val="C33"/>
        <filter val="C340"/>
        <filter val="C349"/>
        <filter val="C384"/>
        <filter val="C399"/>
        <filter val="C409"/>
        <filter val="C412"/>
        <filter val="C419"/>
        <filter val="C442"/>
        <filter val="C449"/>
        <filter val="C479"/>
        <filter val="C482"/>
        <filter val="C499"/>
        <filter val="C509"/>
        <filter val="C539"/>
        <filter val="C55"/>
        <filter val="C56"/>
        <filter val="C570"/>
        <filter val="C609"/>
        <filter val="C61"/>
        <filter val="C64"/>
        <filter val="C679"/>
        <filter val="C680"/>
        <filter val="C699"/>
        <filter val="C719"/>
        <filter val="C720"/>
        <filter val="C73"/>
        <filter val="C760"/>
        <filter val="C761"/>
        <filter val="C762"/>
        <filter val="C765"/>
        <filter val="C770"/>
        <filter val="C779"/>
        <filter val="C787"/>
        <filter val="C788"/>
        <filter val="C80"/>
        <filter val="C900"/>
        <filter val="C959"/>
      </filters>
    </filterColumn>
  </autoFilter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6"/>
  <sheetViews>
    <sheetView workbookViewId="0">
      <selection activeCell="M7" sqref="M7"/>
    </sheetView>
  </sheetViews>
  <sheetFormatPr defaultRowHeight="21"/>
  <cols>
    <col min="2" max="2" width="22.75" bestFit="1" customWidth="1"/>
    <col min="3" max="3" width="12" customWidth="1"/>
    <col min="4" max="4" width="13.875" customWidth="1"/>
    <col min="5" max="5" width="15.625" customWidth="1"/>
  </cols>
  <sheetData>
    <row r="1" spans="1:5">
      <c r="A1" s="42" t="s">
        <v>549</v>
      </c>
      <c r="B1" s="42"/>
      <c r="C1" s="42"/>
      <c r="D1" s="42"/>
      <c r="E1" s="42"/>
    </row>
    <row r="2" spans="1:5">
      <c r="A2" s="1" t="s">
        <v>505</v>
      </c>
      <c r="B2" s="1" t="s">
        <v>506</v>
      </c>
      <c r="C2" s="1" t="s">
        <v>507</v>
      </c>
      <c r="D2" s="1" t="s">
        <v>508</v>
      </c>
      <c r="E2" s="1" t="s">
        <v>509</v>
      </c>
    </row>
    <row r="3" spans="1:5">
      <c r="A3" s="1">
        <v>1</v>
      </c>
      <c r="B3" s="2" t="s">
        <v>510</v>
      </c>
      <c r="C3" s="2" t="s">
        <v>511</v>
      </c>
      <c r="D3" s="2">
        <v>1318</v>
      </c>
      <c r="E3" s="3">
        <f>+D3/1792774*100000</f>
        <v>73.517353553766398</v>
      </c>
    </row>
    <row r="4" spans="1:5">
      <c r="A4" s="1">
        <v>2</v>
      </c>
      <c r="B4" s="2" t="s">
        <v>512</v>
      </c>
      <c r="C4" s="37" t="s">
        <v>902</v>
      </c>
      <c r="D4" s="2">
        <v>38</v>
      </c>
      <c r="E4" s="3">
        <f t="shared" ref="E4:E34" si="0">+D4/1792774*100000</f>
        <v>2.1196202086821874</v>
      </c>
    </row>
    <row r="5" spans="1:5">
      <c r="A5" s="1">
        <v>3</v>
      </c>
      <c r="B5" s="2" t="s">
        <v>701</v>
      </c>
      <c r="C5" s="2" t="s">
        <v>704</v>
      </c>
      <c r="D5" s="2">
        <v>62</v>
      </c>
      <c r="E5" s="3">
        <f t="shared" si="0"/>
        <v>3.4583277089025164</v>
      </c>
    </row>
    <row r="6" spans="1:5">
      <c r="A6" s="1">
        <v>4</v>
      </c>
      <c r="B6" s="2" t="s">
        <v>703</v>
      </c>
      <c r="C6" s="2" t="s">
        <v>252</v>
      </c>
      <c r="D6" s="2">
        <v>2422</v>
      </c>
      <c r="E6" s="3">
        <f t="shared" si="0"/>
        <v>135.09789856390154</v>
      </c>
    </row>
    <row r="7" spans="1:5">
      <c r="A7" s="1">
        <v>5</v>
      </c>
      <c r="B7" s="2" t="s">
        <v>702</v>
      </c>
      <c r="C7" s="2" t="s">
        <v>253</v>
      </c>
      <c r="D7" s="2">
        <v>1</v>
      </c>
      <c r="E7" s="3">
        <f t="shared" si="0"/>
        <v>5.5779479175847038E-2</v>
      </c>
    </row>
    <row r="8" spans="1:5">
      <c r="A8" s="1">
        <v>6</v>
      </c>
      <c r="B8" s="2" t="s">
        <v>513</v>
      </c>
      <c r="C8" s="2" t="s">
        <v>514</v>
      </c>
      <c r="D8" s="2">
        <v>1167</v>
      </c>
      <c r="E8" s="3">
        <f t="shared" si="0"/>
        <v>65.094652198213495</v>
      </c>
    </row>
    <row r="9" spans="1:5">
      <c r="A9" s="1">
        <v>7</v>
      </c>
      <c r="B9" s="2" t="s">
        <v>515</v>
      </c>
      <c r="C9" s="2" t="s">
        <v>516</v>
      </c>
      <c r="D9" s="2">
        <v>522</v>
      </c>
      <c r="E9" s="3">
        <f t="shared" si="0"/>
        <v>29.116888129792155</v>
      </c>
    </row>
    <row r="10" spans="1:5">
      <c r="A10" s="1">
        <v>8</v>
      </c>
      <c r="B10" s="2" t="s">
        <v>517</v>
      </c>
      <c r="C10" s="2" t="s">
        <v>518</v>
      </c>
      <c r="D10" s="2">
        <v>418</v>
      </c>
      <c r="E10" s="3">
        <f t="shared" si="0"/>
        <v>23.315822295504063</v>
      </c>
    </row>
    <row r="11" spans="1:5">
      <c r="A11" s="1">
        <v>9</v>
      </c>
      <c r="B11" s="2" t="s">
        <v>695</v>
      </c>
      <c r="C11" s="2" t="s">
        <v>697</v>
      </c>
      <c r="D11" s="2">
        <v>33</v>
      </c>
      <c r="E11" s="3">
        <f t="shared" si="0"/>
        <v>1.8407228128029522</v>
      </c>
    </row>
    <row r="12" spans="1:5">
      <c r="A12" s="1">
        <v>10</v>
      </c>
      <c r="B12" s="2" t="s">
        <v>696</v>
      </c>
      <c r="C12" s="2" t="s">
        <v>698</v>
      </c>
      <c r="D12" s="2">
        <v>2</v>
      </c>
      <c r="E12" s="3">
        <f t="shared" si="0"/>
        <v>0.11155895835169408</v>
      </c>
    </row>
    <row r="13" spans="1:5">
      <c r="A13" s="1">
        <v>11</v>
      </c>
      <c r="B13" s="2" t="s">
        <v>519</v>
      </c>
      <c r="C13" s="2" t="s">
        <v>520</v>
      </c>
      <c r="D13" s="2">
        <v>493</v>
      </c>
      <c r="E13" s="3">
        <f t="shared" si="0"/>
        <v>27.499283233692587</v>
      </c>
    </row>
    <row r="14" spans="1:5">
      <c r="A14" s="1">
        <v>12</v>
      </c>
      <c r="B14" s="2" t="s">
        <v>699</v>
      </c>
      <c r="C14" s="2" t="s">
        <v>700</v>
      </c>
      <c r="D14" s="13">
        <v>181</v>
      </c>
      <c r="E14" s="3">
        <f t="shared" si="0"/>
        <v>10.096085730828314</v>
      </c>
    </row>
    <row r="15" spans="1:5">
      <c r="A15" s="1">
        <v>13</v>
      </c>
      <c r="B15" s="2" t="s">
        <v>521</v>
      </c>
      <c r="C15" s="2" t="s">
        <v>522</v>
      </c>
      <c r="D15" s="2">
        <v>203</v>
      </c>
      <c r="E15" s="3">
        <f t="shared" si="0"/>
        <v>11.323234272696949</v>
      </c>
    </row>
    <row r="16" spans="1:5">
      <c r="A16" s="1">
        <v>14</v>
      </c>
      <c r="B16" s="2" t="s">
        <v>523</v>
      </c>
      <c r="C16" s="2" t="s">
        <v>524</v>
      </c>
      <c r="D16" s="12">
        <v>106</v>
      </c>
      <c r="E16" s="3">
        <f t="shared" si="0"/>
        <v>5.9126247926397859</v>
      </c>
    </row>
    <row r="17" spans="1:5">
      <c r="A17" s="1">
        <v>15</v>
      </c>
      <c r="B17" s="2" t="s">
        <v>691</v>
      </c>
      <c r="C17" s="2" t="s">
        <v>692</v>
      </c>
      <c r="D17" s="2">
        <v>115</v>
      </c>
      <c r="E17" s="3">
        <f t="shared" si="0"/>
        <v>6.4146401052224098</v>
      </c>
    </row>
    <row r="18" spans="1:5">
      <c r="A18" s="1">
        <v>16</v>
      </c>
      <c r="B18" s="2" t="s">
        <v>525</v>
      </c>
      <c r="C18" s="2" t="s">
        <v>526</v>
      </c>
      <c r="D18" s="2">
        <v>270</v>
      </c>
      <c r="E18" s="3">
        <f t="shared" si="0"/>
        <v>15.060459377478701</v>
      </c>
    </row>
    <row r="19" spans="1:5">
      <c r="A19" s="1">
        <v>17</v>
      </c>
      <c r="B19" s="2" t="s">
        <v>527</v>
      </c>
      <c r="C19" s="2" t="s">
        <v>528</v>
      </c>
      <c r="D19" s="2">
        <v>239</v>
      </c>
      <c r="E19" s="3">
        <f t="shared" si="0"/>
        <v>13.331295523027443</v>
      </c>
    </row>
    <row r="20" spans="1:5">
      <c r="A20" s="1">
        <v>18</v>
      </c>
      <c r="B20" s="2" t="s">
        <v>529</v>
      </c>
      <c r="C20" s="2" t="s">
        <v>530</v>
      </c>
      <c r="D20" s="2">
        <v>205</v>
      </c>
      <c r="E20" s="3">
        <f t="shared" si="0"/>
        <v>11.434793231048642</v>
      </c>
    </row>
    <row r="21" spans="1:5">
      <c r="A21" s="1">
        <v>19</v>
      </c>
      <c r="B21" s="2" t="s">
        <v>531</v>
      </c>
      <c r="C21" s="2" t="s">
        <v>532</v>
      </c>
      <c r="D21" s="2">
        <v>239</v>
      </c>
      <c r="E21" s="3">
        <f t="shared" si="0"/>
        <v>13.331295523027443</v>
      </c>
    </row>
    <row r="22" spans="1:5">
      <c r="A22" s="1">
        <v>20</v>
      </c>
      <c r="B22" s="2" t="s">
        <v>533</v>
      </c>
      <c r="C22" s="2" t="s">
        <v>534</v>
      </c>
      <c r="D22" s="2">
        <v>204</v>
      </c>
      <c r="E22" s="3">
        <f t="shared" si="0"/>
        <v>11.379013751872797</v>
      </c>
    </row>
    <row r="23" spans="1:5">
      <c r="A23" s="1">
        <v>21</v>
      </c>
      <c r="B23" s="2" t="s">
        <v>535</v>
      </c>
      <c r="C23" s="2" t="s">
        <v>536</v>
      </c>
      <c r="D23" s="2">
        <v>168</v>
      </c>
      <c r="E23" s="3">
        <f t="shared" si="0"/>
        <v>9.3709525015423036</v>
      </c>
    </row>
    <row r="24" spans="1:5">
      <c r="A24" s="1">
        <v>22</v>
      </c>
      <c r="B24" s="2" t="s">
        <v>537</v>
      </c>
      <c r="C24" s="2" t="s">
        <v>538</v>
      </c>
      <c r="D24" s="2">
        <v>250</v>
      </c>
      <c r="E24" s="3">
        <f t="shared" si="0"/>
        <v>13.944869793961761</v>
      </c>
    </row>
    <row r="25" spans="1:5">
      <c r="A25" s="1">
        <v>23</v>
      </c>
      <c r="B25" s="2" t="s">
        <v>693</v>
      </c>
      <c r="C25" s="2" t="s">
        <v>694</v>
      </c>
      <c r="D25" s="2">
        <v>9</v>
      </c>
      <c r="E25" s="3">
        <f t="shared" si="0"/>
        <v>0.50201531258262333</v>
      </c>
    </row>
    <row r="26" spans="1:5">
      <c r="A26" s="1">
        <v>24</v>
      </c>
      <c r="B26" s="2" t="s">
        <v>539</v>
      </c>
      <c r="C26" s="2" t="s">
        <v>540</v>
      </c>
      <c r="D26" s="2">
        <v>61</v>
      </c>
      <c r="E26" s="3">
        <f t="shared" si="0"/>
        <v>3.4025482297266691</v>
      </c>
    </row>
    <row r="27" spans="1:5">
      <c r="A27" s="1">
        <v>25</v>
      </c>
      <c r="B27" s="2" t="s">
        <v>541</v>
      </c>
      <c r="C27" s="2" t="s">
        <v>542</v>
      </c>
      <c r="D27" s="2">
        <v>75</v>
      </c>
      <c r="E27" s="3">
        <f t="shared" si="0"/>
        <v>4.1834609381885279</v>
      </c>
    </row>
    <row r="28" spans="1:5">
      <c r="A28" s="1">
        <v>26</v>
      </c>
      <c r="B28" s="2" t="s">
        <v>543</v>
      </c>
      <c r="C28" s="2" t="s">
        <v>544</v>
      </c>
      <c r="D28" s="2">
        <v>51</v>
      </c>
      <c r="E28" s="3">
        <f t="shared" si="0"/>
        <v>2.8447534379681993</v>
      </c>
    </row>
    <row r="29" spans="1:5">
      <c r="A29" s="1">
        <v>27</v>
      </c>
      <c r="B29" s="2" t="s">
        <v>545</v>
      </c>
      <c r="C29" s="2" t="s">
        <v>546</v>
      </c>
      <c r="D29" s="2">
        <v>43</v>
      </c>
      <c r="E29" s="3">
        <f t="shared" si="0"/>
        <v>2.3985176045614227</v>
      </c>
    </row>
    <row r="30" spans="1:5">
      <c r="A30" s="1">
        <v>28</v>
      </c>
      <c r="B30" s="2" t="s">
        <v>547</v>
      </c>
      <c r="C30" s="2" t="s">
        <v>548</v>
      </c>
      <c r="D30" s="2">
        <v>0</v>
      </c>
      <c r="E30" s="3">
        <f t="shared" si="0"/>
        <v>0</v>
      </c>
    </row>
    <row r="31" spans="1:5">
      <c r="A31" s="1">
        <v>29</v>
      </c>
      <c r="B31" s="2" t="s">
        <v>551</v>
      </c>
      <c r="C31" s="2" t="s">
        <v>552</v>
      </c>
      <c r="D31" s="2">
        <v>49</v>
      </c>
      <c r="E31" s="3">
        <f t="shared" si="0"/>
        <v>2.7331944796165049</v>
      </c>
    </row>
    <row r="32" spans="1:5">
      <c r="A32" s="1">
        <v>30</v>
      </c>
      <c r="B32" s="2" t="s">
        <v>687</v>
      </c>
      <c r="C32" s="2" t="s">
        <v>688</v>
      </c>
      <c r="D32" s="2">
        <v>62</v>
      </c>
      <c r="E32" s="3">
        <f t="shared" si="0"/>
        <v>3.4583277089025164</v>
      </c>
    </row>
    <row r="33" spans="1:5">
      <c r="A33" s="1">
        <v>31</v>
      </c>
      <c r="B33" s="2" t="s">
        <v>689</v>
      </c>
      <c r="C33" s="10" t="s">
        <v>690</v>
      </c>
      <c r="D33" s="10">
        <v>5</v>
      </c>
      <c r="E33" s="32">
        <f>+D33/19965*100000</f>
        <v>25.043826696719258</v>
      </c>
    </row>
    <row r="34" spans="1:5">
      <c r="A34" s="1">
        <v>32</v>
      </c>
      <c r="B34" s="6" t="s">
        <v>553</v>
      </c>
      <c r="C34" s="6">
        <f>9496-D35</f>
        <v>0</v>
      </c>
      <c r="D34" s="6">
        <v>485</v>
      </c>
      <c r="E34" s="3">
        <f t="shared" si="0"/>
        <v>27.053047400285813</v>
      </c>
    </row>
    <row r="35" spans="1:5">
      <c r="D35">
        <f>SUM(D3:D34)</f>
        <v>9496</v>
      </c>
      <c r="E35" s="3">
        <f>+D35/1792774*1000</f>
        <v>5.2968193425384342</v>
      </c>
    </row>
    <row r="36" spans="1:5">
      <c r="E36" s="4"/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C4" sqref="C4"/>
    </sheetView>
  </sheetViews>
  <sheetFormatPr defaultRowHeight="21"/>
  <cols>
    <col min="2" max="2" width="22.75" bestFit="1" customWidth="1"/>
    <col min="3" max="3" width="12" customWidth="1"/>
    <col min="4" max="4" width="13.875" customWidth="1"/>
    <col min="5" max="5" width="15.625" customWidth="1"/>
  </cols>
  <sheetData>
    <row r="1" spans="1:11">
      <c r="A1" s="42" t="s">
        <v>550</v>
      </c>
      <c r="B1" s="42"/>
      <c r="C1" s="42"/>
      <c r="D1" s="42"/>
      <c r="E1" s="42"/>
    </row>
    <row r="2" spans="1:11">
      <c r="A2" s="1" t="s">
        <v>505</v>
      </c>
      <c r="B2" s="1" t="s">
        <v>506</v>
      </c>
      <c r="C2" s="1" t="s">
        <v>507</v>
      </c>
      <c r="D2" s="1" t="s">
        <v>508</v>
      </c>
      <c r="E2" s="1" t="s">
        <v>509</v>
      </c>
    </row>
    <row r="3" spans="1:11">
      <c r="A3" s="1">
        <v>1</v>
      </c>
      <c r="B3" s="2" t="s">
        <v>510</v>
      </c>
      <c r="C3" s="2" t="s">
        <v>511</v>
      </c>
      <c r="D3" s="2">
        <v>1112</v>
      </c>
      <c r="E3" s="3">
        <f>+D3/1763061*100000</f>
        <v>63.072122859050253</v>
      </c>
    </row>
    <row r="4" spans="1:11">
      <c r="A4" s="1">
        <v>2</v>
      </c>
      <c r="B4" s="2" t="s">
        <v>512</v>
      </c>
      <c r="C4" s="37" t="s">
        <v>902</v>
      </c>
      <c r="D4" s="2">
        <v>4</v>
      </c>
      <c r="E4" s="3">
        <f t="shared" ref="E4:E34" si="0">+D4/1763061*100000</f>
        <v>0.22687813978075633</v>
      </c>
    </row>
    <row r="5" spans="1:11">
      <c r="A5" s="1">
        <v>3</v>
      </c>
      <c r="B5" s="2" t="s">
        <v>701</v>
      </c>
      <c r="C5" s="2" t="s">
        <v>704</v>
      </c>
      <c r="D5" s="2">
        <v>40</v>
      </c>
      <c r="E5" s="3">
        <f t="shared" si="0"/>
        <v>2.268781397807563</v>
      </c>
      <c r="F5" t="s">
        <v>705</v>
      </c>
      <c r="G5">
        <f>+D4-D5-D6-D7</f>
        <v>-2515</v>
      </c>
    </row>
    <row r="6" spans="1:11">
      <c r="A6" s="1">
        <v>4</v>
      </c>
      <c r="B6" s="2" t="s">
        <v>703</v>
      </c>
      <c r="C6" s="2" t="s">
        <v>252</v>
      </c>
      <c r="D6" s="2">
        <v>2446</v>
      </c>
      <c r="E6" s="3">
        <f t="shared" si="0"/>
        <v>138.73598247593247</v>
      </c>
      <c r="F6" t="s">
        <v>705</v>
      </c>
    </row>
    <row r="7" spans="1:11">
      <c r="A7" s="1">
        <v>5</v>
      </c>
      <c r="B7" s="2" t="s">
        <v>702</v>
      </c>
      <c r="C7" s="2" t="s">
        <v>253</v>
      </c>
      <c r="D7" s="2">
        <v>33</v>
      </c>
      <c r="E7" s="3">
        <f t="shared" si="0"/>
        <v>1.8717446531912396</v>
      </c>
      <c r="F7" t="s">
        <v>705</v>
      </c>
    </row>
    <row r="8" spans="1:11">
      <c r="A8" s="1">
        <v>6</v>
      </c>
      <c r="B8" s="2" t="s">
        <v>513</v>
      </c>
      <c r="C8" s="2" t="s">
        <v>514</v>
      </c>
      <c r="D8" s="2">
        <v>1156</v>
      </c>
      <c r="E8" s="3">
        <f t="shared" si="0"/>
        <v>65.567782396638563</v>
      </c>
    </row>
    <row r="9" spans="1:11">
      <c r="A9" s="1">
        <v>7</v>
      </c>
      <c r="B9" s="2" t="s">
        <v>515</v>
      </c>
      <c r="C9" s="2" t="s">
        <v>516</v>
      </c>
      <c r="D9" s="2">
        <v>565</v>
      </c>
      <c r="E9" s="3">
        <f t="shared" si="0"/>
        <v>32.046537244031832</v>
      </c>
    </row>
    <row r="10" spans="1:11">
      <c r="A10" s="1">
        <v>8</v>
      </c>
      <c r="B10" s="2" t="s">
        <v>517</v>
      </c>
      <c r="C10" s="2" t="s">
        <v>518</v>
      </c>
      <c r="D10" s="2">
        <v>451</v>
      </c>
      <c r="E10" s="3">
        <f t="shared" si="0"/>
        <v>25.580510260280274</v>
      </c>
    </row>
    <row r="11" spans="1:11">
      <c r="A11" s="1">
        <v>9</v>
      </c>
      <c r="B11" s="2" t="s">
        <v>695</v>
      </c>
      <c r="C11" s="2" t="s">
        <v>697</v>
      </c>
      <c r="D11" s="2">
        <v>24</v>
      </c>
      <c r="E11" s="3">
        <f t="shared" si="0"/>
        <v>1.3612688386845377</v>
      </c>
    </row>
    <row r="12" spans="1:11">
      <c r="A12" s="1">
        <v>10</v>
      </c>
      <c r="B12" s="2" t="s">
        <v>696</v>
      </c>
      <c r="C12" s="2" t="s">
        <v>698</v>
      </c>
      <c r="D12" s="2">
        <v>1</v>
      </c>
      <c r="E12" s="3">
        <f t="shared" si="0"/>
        <v>5.6719534945189082E-2</v>
      </c>
    </row>
    <row r="13" spans="1:11">
      <c r="A13" s="1">
        <v>11</v>
      </c>
      <c r="B13" s="2" t="s">
        <v>519</v>
      </c>
      <c r="C13" s="2" t="s">
        <v>520</v>
      </c>
      <c r="D13" s="2">
        <v>493</v>
      </c>
      <c r="E13" s="3">
        <f t="shared" si="0"/>
        <v>27.962730727978215</v>
      </c>
    </row>
    <row r="14" spans="1:11">
      <c r="A14" s="1">
        <v>12</v>
      </c>
      <c r="B14" s="2" t="s">
        <v>699</v>
      </c>
      <c r="C14" s="2" t="s">
        <v>700</v>
      </c>
      <c r="D14" s="2">
        <v>156</v>
      </c>
      <c r="E14" s="3">
        <f t="shared" si="0"/>
        <v>8.8482474514494953</v>
      </c>
      <c r="F14" s="10">
        <v>674</v>
      </c>
      <c r="G14" s="3">
        <f>+F14-D13-D12-D11</f>
        <v>156</v>
      </c>
      <c r="H14" s="2"/>
      <c r="I14" s="3"/>
      <c r="J14" s="2"/>
      <c r="K14" s="3"/>
    </row>
    <row r="15" spans="1:11">
      <c r="A15" s="1">
        <v>13</v>
      </c>
      <c r="B15" s="2" t="s">
        <v>521</v>
      </c>
      <c r="C15" s="2" t="s">
        <v>522</v>
      </c>
      <c r="D15" s="2">
        <v>168</v>
      </c>
      <c r="E15" s="3">
        <f t="shared" si="0"/>
        <v>9.5288818707917642</v>
      </c>
    </row>
    <row r="16" spans="1:11">
      <c r="A16" s="1">
        <v>14</v>
      </c>
      <c r="B16" s="2" t="s">
        <v>523</v>
      </c>
      <c r="C16" s="2" t="s">
        <v>524</v>
      </c>
      <c r="D16" s="2">
        <v>100</v>
      </c>
      <c r="E16" s="3">
        <f t="shared" si="0"/>
        <v>5.6719534945189078</v>
      </c>
    </row>
    <row r="17" spans="1:6">
      <c r="A17" s="1">
        <v>15</v>
      </c>
      <c r="B17" s="2" t="s">
        <v>691</v>
      </c>
      <c r="C17" s="2" t="s">
        <v>692</v>
      </c>
      <c r="D17" s="2">
        <v>102</v>
      </c>
      <c r="E17" s="3">
        <f t="shared" si="0"/>
        <v>5.7853925644092863</v>
      </c>
      <c r="F17" s="11">
        <f>+D16-D17</f>
        <v>-2</v>
      </c>
    </row>
    <row r="18" spans="1:6">
      <c r="A18" s="1">
        <v>16</v>
      </c>
      <c r="B18" s="2" t="s">
        <v>525</v>
      </c>
      <c r="C18" s="2" t="s">
        <v>526</v>
      </c>
      <c r="D18" s="2">
        <v>294</v>
      </c>
      <c r="E18" s="3">
        <f t="shared" si="0"/>
        <v>16.675543273885587</v>
      </c>
    </row>
    <row r="19" spans="1:6">
      <c r="A19" s="1">
        <v>17</v>
      </c>
      <c r="B19" s="2" t="s">
        <v>527</v>
      </c>
      <c r="C19" s="2" t="s">
        <v>528</v>
      </c>
      <c r="D19" s="2">
        <v>238</v>
      </c>
      <c r="E19" s="3">
        <f t="shared" si="0"/>
        <v>13.499249316955</v>
      </c>
    </row>
    <row r="20" spans="1:6">
      <c r="A20" s="1">
        <v>18</v>
      </c>
      <c r="B20" s="2" t="s">
        <v>529</v>
      </c>
      <c r="C20" s="2" t="s">
        <v>530</v>
      </c>
      <c r="D20" s="2">
        <v>231</v>
      </c>
      <c r="E20" s="3">
        <f t="shared" si="0"/>
        <v>13.102212572338676</v>
      </c>
    </row>
    <row r="21" spans="1:6">
      <c r="A21" s="1">
        <v>19</v>
      </c>
      <c r="B21" s="2" t="s">
        <v>531</v>
      </c>
      <c r="C21" s="2" t="s">
        <v>532</v>
      </c>
      <c r="D21" s="2">
        <v>243</v>
      </c>
      <c r="E21" s="3">
        <f t="shared" si="0"/>
        <v>13.782846991680945</v>
      </c>
    </row>
    <row r="22" spans="1:6">
      <c r="A22" s="1">
        <v>20</v>
      </c>
      <c r="B22" s="2" t="s">
        <v>533</v>
      </c>
      <c r="C22" s="2" t="s">
        <v>534</v>
      </c>
      <c r="D22" s="2">
        <v>197</v>
      </c>
      <c r="E22" s="3">
        <f t="shared" si="0"/>
        <v>11.173748384202248</v>
      </c>
    </row>
    <row r="23" spans="1:6">
      <c r="A23" s="1">
        <v>21</v>
      </c>
      <c r="B23" s="2" t="s">
        <v>535</v>
      </c>
      <c r="C23" s="2" t="s">
        <v>536</v>
      </c>
      <c r="D23" s="2">
        <v>142</v>
      </c>
      <c r="E23" s="3">
        <f t="shared" si="0"/>
        <v>8.0541739622168489</v>
      </c>
    </row>
    <row r="24" spans="1:6">
      <c r="A24" s="1">
        <v>22</v>
      </c>
      <c r="B24" s="2" t="s">
        <v>537</v>
      </c>
      <c r="C24" s="2" t="s">
        <v>538</v>
      </c>
      <c r="D24" s="2">
        <v>163</v>
      </c>
      <c r="E24" s="3">
        <f t="shared" si="0"/>
        <v>9.2452841960658194</v>
      </c>
    </row>
    <row r="25" spans="1:6">
      <c r="A25" s="1">
        <v>23</v>
      </c>
      <c r="B25" s="2" t="s">
        <v>693</v>
      </c>
      <c r="C25" s="2" t="s">
        <v>694</v>
      </c>
      <c r="D25" s="2">
        <v>10</v>
      </c>
      <c r="E25" s="3">
        <f t="shared" si="0"/>
        <v>0.56719534945189076</v>
      </c>
    </row>
    <row r="26" spans="1:6">
      <c r="A26" s="1">
        <v>24</v>
      </c>
      <c r="B26" s="2" t="s">
        <v>539</v>
      </c>
      <c r="C26" s="2" t="s">
        <v>540</v>
      </c>
      <c r="D26" s="2">
        <v>55</v>
      </c>
      <c r="E26" s="3">
        <f t="shared" si="0"/>
        <v>3.1195744219853991</v>
      </c>
    </row>
    <row r="27" spans="1:6">
      <c r="A27" s="1">
        <v>25</v>
      </c>
      <c r="B27" s="2" t="s">
        <v>541</v>
      </c>
      <c r="C27" s="2" t="s">
        <v>542</v>
      </c>
      <c r="D27" s="2">
        <v>56</v>
      </c>
      <c r="E27" s="3">
        <f t="shared" si="0"/>
        <v>3.1762939569305879</v>
      </c>
    </row>
    <row r="28" spans="1:6">
      <c r="A28" s="1">
        <v>26</v>
      </c>
      <c r="B28" s="2" t="s">
        <v>543</v>
      </c>
      <c r="C28" s="2" t="s">
        <v>544</v>
      </c>
      <c r="D28" s="2">
        <v>26</v>
      </c>
      <c r="E28" s="3">
        <f t="shared" si="0"/>
        <v>1.4747079085749162</v>
      </c>
    </row>
    <row r="29" spans="1:6">
      <c r="A29" s="1">
        <v>27</v>
      </c>
      <c r="B29" s="2" t="s">
        <v>545</v>
      </c>
      <c r="C29" s="2" t="s">
        <v>546</v>
      </c>
      <c r="D29" s="2">
        <v>32</v>
      </c>
      <c r="E29" s="3">
        <f t="shared" si="0"/>
        <v>1.8150251182460506</v>
      </c>
    </row>
    <row r="30" spans="1:6">
      <c r="A30" s="1">
        <v>28</v>
      </c>
      <c r="B30" s="2" t="s">
        <v>547</v>
      </c>
      <c r="C30" s="2" t="s">
        <v>548</v>
      </c>
      <c r="D30" s="2">
        <v>0</v>
      </c>
      <c r="E30" s="3">
        <f t="shared" si="0"/>
        <v>0</v>
      </c>
    </row>
    <row r="31" spans="1:6">
      <c r="A31" s="1">
        <v>29</v>
      </c>
      <c r="B31" s="2" t="s">
        <v>551</v>
      </c>
      <c r="C31" s="2" t="s">
        <v>552</v>
      </c>
      <c r="D31" s="2">
        <v>31</v>
      </c>
      <c r="E31" s="3">
        <f t="shared" si="0"/>
        <v>1.7583055833008614</v>
      </c>
    </row>
    <row r="32" spans="1:6">
      <c r="A32" s="1">
        <v>30</v>
      </c>
      <c r="B32" s="2" t="s">
        <v>687</v>
      </c>
      <c r="C32" s="2" t="s">
        <v>688</v>
      </c>
      <c r="D32" s="2">
        <v>39</v>
      </c>
      <c r="E32" s="3">
        <f t="shared" si="0"/>
        <v>2.2120618628623738</v>
      </c>
    </row>
    <row r="33" spans="1:5">
      <c r="A33" s="1">
        <v>31</v>
      </c>
      <c r="B33" s="2" t="s">
        <v>689</v>
      </c>
      <c r="C33" s="2" t="s">
        <v>690</v>
      </c>
      <c r="D33" s="2">
        <v>0</v>
      </c>
      <c r="E33" s="3">
        <f>+D33/22611*100000</f>
        <v>0</v>
      </c>
    </row>
    <row r="34" spans="1:5">
      <c r="A34" s="1">
        <v>32</v>
      </c>
      <c r="B34" s="6" t="s">
        <v>553</v>
      </c>
      <c r="C34" s="6">
        <f>9385-D35</f>
        <v>0</v>
      </c>
      <c r="D34" s="6">
        <v>777</v>
      </c>
      <c r="E34" s="3">
        <f t="shared" si="0"/>
        <v>44.071078652411913</v>
      </c>
    </row>
    <row r="35" spans="1:5">
      <c r="D35">
        <f>SUM(D3:D34)</f>
        <v>9385</v>
      </c>
      <c r="E35" s="3">
        <f>+D35/1763061*1000</f>
        <v>5.3231283546059949</v>
      </c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C4" sqref="C4"/>
    </sheetView>
  </sheetViews>
  <sheetFormatPr defaultRowHeight="21"/>
  <cols>
    <col min="1" max="1" width="5.375" bestFit="1" customWidth="1"/>
    <col min="2" max="2" width="22.75" bestFit="1" customWidth="1"/>
    <col min="3" max="3" width="12" customWidth="1"/>
    <col min="4" max="4" width="6.25" bestFit="1" customWidth="1"/>
    <col min="5" max="5" width="12" bestFit="1" customWidth="1"/>
  </cols>
  <sheetData>
    <row r="1" spans="1:11">
      <c r="A1" s="42" t="s">
        <v>504</v>
      </c>
      <c r="B1" s="42"/>
      <c r="C1" s="42"/>
      <c r="D1" s="42"/>
      <c r="E1" s="42"/>
    </row>
    <row r="2" spans="1:11">
      <c r="A2" s="1" t="s">
        <v>505</v>
      </c>
      <c r="B2" s="1" t="s">
        <v>506</v>
      </c>
      <c r="C2" s="1" t="s">
        <v>507</v>
      </c>
      <c r="D2" s="1" t="s">
        <v>508</v>
      </c>
      <c r="E2" s="1" t="s">
        <v>509</v>
      </c>
    </row>
    <row r="3" spans="1:11">
      <c r="A3" s="1">
        <v>1</v>
      </c>
      <c r="B3" s="2" t="s">
        <v>510</v>
      </c>
      <c r="C3" s="2" t="s">
        <v>511</v>
      </c>
      <c r="D3" s="2">
        <v>2538</v>
      </c>
      <c r="E3" s="3">
        <f t="shared" ref="E3:E34" si="0">+D3/1774808*100000</f>
        <v>143.00138381165738</v>
      </c>
    </row>
    <row r="4" spans="1:11">
      <c r="A4" s="1">
        <v>2</v>
      </c>
      <c r="B4" s="2" t="s">
        <v>512</v>
      </c>
      <c r="C4" s="37" t="s">
        <v>902</v>
      </c>
      <c r="D4" s="2">
        <v>24</v>
      </c>
      <c r="E4" s="3">
        <f t="shared" si="0"/>
        <v>1.3522589485735923</v>
      </c>
    </row>
    <row r="5" spans="1:11">
      <c r="A5" s="1">
        <v>3</v>
      </c>
      <c r="B5" s="2" t="s">
        <v>701</v>
      </c>
      <c r="C5" s="2" t="s">
        <v>704</v>
      </c>
      <c r="D5" s="2">
        <v>20</v>
      </c>
      <c r="E5" s="3">
        <f t="shared" si="0"/>
        <v>1.1268824571446603</v>
      </c>
      <c r="F5" t="s">
        <v>705</v>
      </c>
      <c r="G5">
        <f>+D4-D5-D6-D7</f>
        <v>-1503</v>
      </c>
    </row>
    <row r="6" spans="1:11">
      <c r="A6" s="1">
        <v>4</v>
      </c>
      <c r="B6" s="2" t="s">
        <v>703</v>
      </c>
      <c r="C6" s="2" t="s">
        <v>252</v>
      </c>
      <c r="D6" s="2">
        <v>1506</v>
      </c>
      <c r="E6" s="3">
        <f t="shared" si="0"/>
        <v>84.854249022992917</v>
      </c>
      <c r="F6" t="s">
        <v>705</v>
      </c>
    </row>
    <row r="7" spans="1:11">
      <c r="A7" s="1">
        <v>5</v>
      </c>
      <c r="B7" s="2" t="s">
        <v>702</v>
      </c>
      <c r="C7" s="2" t="s">
        <v>253</v>
      </c>
      <c r="D7" s="2">
        <v>1</v>
      </c>
      <c r="E7" s="3">
        <f t="shared" si="0"/>
        <v>5.6344122857233003E-2</v>
      </c>
      <c r="F7" t="s">
        <v>705</v>
      </c>
    </row>
    <row r="8" spans="1:11">
      <c r="A8" s="1">
        <v>6</v>
      </c>
      <c r="B8" s="2" t="s">
        <v>513</v>
      </c>
      <c r="C8" s="2" t="s">
        <v>514</v>
      </c>
      <c r="D8" s="2">
        <v>1315</v>
      </c>
      <c r="E8" s="3">
        <f>+D8/1774808*100000</f>
        <v>74.092521557261406</v>
      </c>
    </row>
    <row r="9" spans="1:11">
      <c r="A9" s="1">
        <v>7</v>
      </c>
      <c r="B9" s="2" t="s">
        <v>515</v>
      </c>
      <c r="C9" s="2" t="s">
        <v>516</v>
      </c>
      <c r="D9" s="2">
        <v>632</v>
      </c>
      <c r="E9" s="3">
        <f t="shared" si="0"/>
        <v>35.609485645771265</v>
      </c>
    </row>
    <row r="10" spans="1:11">
      <c r="A10" s="1">
        <v>8</v>
      </c>
      <c r="B10" s="2" t="s">
        <v>517</v>
      </c>
      <c r="C10" s="2" t="s">
        <v>518</v>
      </c>
      <c r="D10" s="2">
        <v>519</v>
      </c>
      <c r="E10" s="3">
        <f t="shared" si="0"/>
        <v>29.242599762903929</v>
      </c>
    </row>
    <row r="11" spans="1:11">
      <c r="A11" s="1">
        <v>9</v>
      </c>
      <c r="B11" s="2" t="s">
        <v>695</v>
      </c>
      <c r="C11" s="2" t="s">
        <v>697</v>
      </c>
      <c r="D11" s="2">
        <v>26</v>
      </c>
      <c r="E11" s="3">
        <f t="shared" si="0"/>
        <v>1.4649471942880581</v>
      </c>
    </row>
    <row r="12" spans="1:11">
      <c r="A12" s="1">
        <v>10</v>
      </c>
      <c r="B12" s="2" t="s">
        <v>696</v>
      </c>
      <c r="C12" s="2" t="s">
        <v>698</v>
      </c>
      <c r="D12" s="2">
        <v>2</v>
      </c>
      <c r="E12" s="3">
        <f t="shared" si="0"/>
        <v>0.11268824571446601</v>
      </c>
    </row>
    <row r="13" spans="1:11">
      <c r="A13" s="1">
        <v>11</v>
      </c>
      <c r="B13" s="2" t="s">
        <v>519</v>
      </c>
      <c r="C13" s="2" t="s">
        <v>520</v>
      </c>
      <c r="D13" s="2">
        <v>397</v>
      </c>
      <c r="E13" s="3">
        <f t="shared" si="0"/>
        <v>22.368616774321502</v>
      </c>
    </row>
    <row r="14" spans="1:11">
      <c r="A14" s="1">
        <v>12</v>
      </c>
      <c r="B14" s="2" t="s">
        <v>699</v>
      </c>
      <c r="C14" s="2" t="s">
        <v>700</v>
      </c>
      <c r="D14" s="2">
        <v>189</v>
      </c>
      <c r="E14" s="3">
        <f t="shared" si="0"/>
        <v>10.649039220017039</v>
      </c>
      <c r="F14" s="10">
        <v>614</v>
      </c>
      <c r="G14" s="3">
        <f>+F14-D13-D12-D11</f>
        <v>189</v>
      </c>
      <c r="H14" s="2"/>
      <c r="I14" s="3"/>
      <c r="J14" s="2"/>
      <c r="K14" s="3"/>
    </row>
    <row r="15" spans="1:11">
      <c r="A15" s="1">
        <v>13</v>
      </c>
      <c r="B15" s="2" t="s">
        <v>521</v>
      </c>
      <c r="C15" s="2" t="s">
        <v>522</v>
      </c>
      <c r="D15" s="2">
        <v>302</v>
      </c>
      <c r="E15" s="3">
        <f t="shared" si="0"/>
        <v>17.015925102884367</v>
      </c>
    </row>
    <row r="16" spans="1:11">
      <c r="A16" s="1">
        <v>14</v>
      </c>
      <c r="B16" s="2" t="s">
        <v>523</v>
      </c>
      <c r="C16" s="2" t="s">
        <v>524</v>
      </c>
      <c r="D16" s="2">
        <v>187</v>
      </c>
      <c r="E16" s="3">
        <f t="shared" si="0"/>
        <v>10.536350974302573</v>
      </c>
    </row>
    <row r="17" spans="1:6">
      <c r="A17" s="1">
        <v>15</v>
      </c>
      <c r="B17" s="2" t="s">
        <v>691</v>
      </c>
      <c r="C17" s="2" t="s">
        <v>692</v>
      </c>
      <c r="D17" s="2">
        <v>108</v>
      </c>
      <c r="E17" s="3">
        <f t="shared" si="0"/>
        <v>6.0851652685811652</v>
      </c>
      <c r="F17" s="11">
        <f>+D16-D17</f>
        <v>79</v>
      </c>
    </row>
    <row r="18" spans="1:6">
      <c r="A18" s="1">
        <v>16</v>
      </c>
      <c r="B18" s="2" t="s">
        <v>525</v>
      </c>
      <c r="C18" s="2" t="s">
        <v>526</v>
      </c>
      <c r="D18" s="2">
        <v>294</v>
      </c>
      <c r="E18" s="3">
        <f t="shared" si="0"/>
        <v>16.565172120026503</v>
      </c>
    </row>
    <row r="19" spans="1:6">
      <c r="A19" s="1">
        <v>17</v>
      </c>
      <c r="B19" s="2" t="s">
        <v>527</v>
      </c>
      <c r="C19" s="2" t="s">
        <v>528</v>
      </c>
      <c r="D19" s="2">
        <v>273</v>
      </c>
      <c r="E19" s="3">
        <f t="shared" si="0"/>
        <v>15.38194554002461</v>
      </c>
    </row>
    <row r="20" spans="1:6">
      <c r="A20" s="1">
        <v>18</v>
      </c>
      <c r="B20" s="2" t="s">
        <v>529</v>
      </c>
      <c r="C20" s="2" t="s">
        <v>530</v>
      </c>
      <c r="D20" s="2">
        <v>256</v>
      </c>
      <c r="E20" s="3">
        <f t="shared" si="0"/>
        <v>14.424095451451649</v>
      </c>
    </row>
    <row r="21" spans="1:6">
      <c r="A21" s="1">
        <v>19</v>
      </c>
      <c r="B21" s="2" t="s">
        <v>531</v>
      </c>
      <c r="C21" s="2" t="s">
        <v>532</v>
      </c>
      <c r="D21" s="2">
        <v>252</v>
      </c>
      <c r="E21" s="3">
        <f t="shared" si="0"/>
        <v>14.198718960022717</v>
      </c>
    </row>
    <row r="22" spans="1:6">
      <c r="A22" s="1">
        <v>20</v>
      </c>
      <c r="B22" s="2" t="s">
        <v>533</v>
      </c>
      <c r="C22" s="2" t="s">
        <v>534</v>
      </c>
      <c r="D22" s="2">
        <v>235</v>
      </c>
      <c r="E22" s="3">
        <f t="shared" si="0"/>
        <v>13.240868871449758</v>
      </c>
    </row>
    <row r="23" spans="1:6">
      <c r="A23" s="1">
        <v>21</v>
      </c>
      <c r="B23" s="2" t="s">
        <v>535</v>
      </c>
      <c r="C23" s="2" t="s">
        <v>536</v>
      </c>
      <c r="D23" s="2">
        <v>166</v>
      </c>
      <c r="E23" s="3">
        <f>+D23/1774808*100000</f>
        <v>9.3531243943006803</v>
      </c>
    </row>
    <row r="24" spans="1:6">
      <c r="A24" s="1">
        <v>22</v>
      </c>
      <c r="B24" s="2" t="s">
        <v>537</v>
      </c>
      <c r="C24" s="2" t="s">
        <v>538</v>
      </c>
      <c r="D24" s="2">
        <v>132</v>
      </c>
      <c r="E24" s="3">
        <f>+D24/1774808*100000</f>
        <v>7.4374242171547573</v>
      </c>
    </row>
    <row r="25" spans="1:6">
      <c r="A25" s="1">
        <v>23</v>
      </c>
      <c r="B25" s="2" t="s">
        <v>693</v>
      </c>
      <c r="C25" s="2" t="s">
        <v>694</v>
      </c>
      <c r="D25" s="2">
        <v>5</v>
      </c>
      <c r="E25" s="3">
        <f>+D25/1774808*100000</f>
        <v>0.28172061428616507</v>
      </c>
    </row>
    <row r="26" spans="1:6">
      <c r="A26" s="1">
        <v>24</v>
      </c>
      <c r="B26" s="2" t="s">
        <v>539</v>
      </c>
      <c r="C26" s="2" t="s">
        <v>540</v>
      </c>
      <c r="D26" s="2">
        <v>64</v>
      </c>
      <c r="E26" s="3">
        <f t="shared" si="0"/>
        <v>3.6060238628629122</v>
      </c>
    </row>
    <row r="27" spans="1:6">
      <c r="A27" s="1">
        <v>25</v>
      </c>
      <c r="B27" s="2" t="s">
        <v>541</v>
      </c>
      <c r="C27" s="2" t="s">
        <v>542</v>
      </c>
      <c r="D27" s="2">
        <v>60</v>
      </c>
      <c r="E27" s="3">
        <f t="shared" si="0"/>
        <v>3.3806473714339802</v>
      </c>
    </row>
    <row r="28" spans="1:6">
      <c r="A28" s="1">
        <v>26</v>
      </c>
      <c r="B28" s="2" t="s">
        <v>543</v>
      </c>
      <c r="C28" s="2" t="s">
        <v>544</v>
      </c>
      <c r="D28" s="2">
        <v>44</v>
      </c>
      <c r="E28" s="3">
        <f t="shared" si="0"/>
        <v>2.4791414057182521</v>
      </c>
    </row>
    <row r="29" spans="1:6">
      <c r="A29" s="1">
        <v>27</v>
      </c>
      <c r="B29" s="2" t="s">
        <v>545</v>
      </c>
      <c r="C29" s="2" t="s">
        <v>546</v>
      </c>
      <c r="D29" s="2">
        <v>34</v>
      </c>
      <c r="E29" s="3">
        <f t="shared" si="0"/>
        <v>1.9157001771459223</v>
      </c>
    </row>
    <row r="30" spans="1:6">
      <c r="A30" s="1">
        <v>28</v>
      </c>
      <c r="B30" s="2" t="s">
        <v>547</v>
      </c>
      <c r="C30" s="2" t="s">
        <v>548</v>
      </c>
      <c r="D30" s="2">
        <v>21</v>
      </c>
      <c r="E30" s="3">
        <f t="shared" si="0"/>
        <v>1.1832265800018933</v>
      </c>
    </row>
    <row r="31" spans="1:6">
      <c r="A31" s="1">
        <v>29</v>
      </c>
      <c r="B31" s="2" t="s">
        <v>551</v>
      </c>
      <c r="C31" s="2" t="s">
        <v>552</v>
      </c>
      <c r="D31" s="2">
        <v>50</v>
      </c>
      <c r="E31" s="3">
        <f t="shared" si="0"/>
        <v>2.8172061428616506</v>
      </c>
    </row>
    <row r="32" spans="1:6">
      <c r="A32" s="1">
        <v>30</v>
      </c>
      <c r="B32" s="2" t="s">
        <v>687</v>
      </c>
      <c r="C32" s="2" t="s">
        <v>688</v>
      </c>
      <c r="D32" s="2">
        <v>37</v>
      </c>
      <c r="E32" s="3">
        <f t="shared" si="0"/>
        <v>2.0847325457176211</v>
      </c>
    </row>
    <row r="33" spans="1:5">
      <c r="A33" s="1">
        <v>31</v>
      </c>
      <c r="B33" s="2" t="s">
        <v>689</v>
      </c>
      <c r="C33" s="2" t="s">
        <v>690</v>
      </c>
      <c r="D33" s="2">
        <v>1</v>
      </c>
      <c r="E33" s="32">
        <f>+D33/22035*100000</f>
        <v>4.5382346267302021</v>
      </c>
    </row>
    <row r="34" spans="1:5">
      <c r="A34" s="1">
        <v>32</v>
      </c>
      <c r="B34" s="6" t="s">
        <v>553</v>
      </c>
      <c r="C34" s="6">
        <f>9876-D35</f>
        <v>0</v>
      </c>
      <c r="D34" s="6">
        <v>186</v>
      </c>
      <c r="E34" s="3">
        <f t="shared" si="0"/>
        <v>10.48000685144534</v>
      </c>
    </row>
    <row r="35" spans="1:5">
      <c r="D35">
        <f>SUM(D3:D34)</f>
        <v>9876</v>
      </c>
      <c r="E35" s="3">
        <f>+D35/1774808*1000</f>
        <v>5.5645455733803315</v>
      </c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C4" sqref="C4"/>
    </sheetView>
  </sheetViews>
  <sheetFormatPr defaultRowHeight="21"/>
  <cols>
    <col min="1" max="1" width="5.375" bestFit="1" customWidth="1"/>
    <col min="2" max="2" width="22.75" bestFit="1" customWidth="1"/>
    <col min="3" max="3" width="12" customWidth="1"/>
    <col min="4" max="4" width="8.75" customWidth="1"/>
    <col min="5" max="5" width="12" bestFit="1" customWidth="1"/>
  </cols>
  <sheetData>
    <row r="1" spans="1:10">
      <c r="A1" s="42" t="s">
        <v>672</v>
      </c>
      <c r="B1" s="42"/>
      <c r="C1" s="42"/>
      <c r="D1" s="42"/>
      <c r="E1" s="42"/>
    </row>
    <row r="2" spans="1:10">
      <c r="A2" s="1" t="s">
        <v>505</v>
      </c>
      <c r="B2" s="1" t="s">
        <v>506</v>
      </c>
      <c r="C2" s="1" t="s">
        <v>507</v>
      </c>
      <c r="D2" s="1" t="s">
        <v>508</v>
      </c>
      <c r="E2" s="1" t="s">
        <v>509</v>
      </c>
    </row>
    <row r="3" spans="1:10">
      <c r="A3" s="1">
        <v>1</v>
      </c>
      <c r="B3" s="2" t="s">
        <v>510</v>
      </c>
      <c r="C3" s="2" t="s">
        <v>511</v>
      </c>
      <c r="D3" s="2">
        <v>2491</v>
      </c>
      <c r="E3" s="3">
        <f>+D3/1783035*100000</f>
        <v>139.70561430370128</v>
      </c>
    </row>
    <row r="4" spans="1:10">
      <c r="A4" s="1">
        <v>2</v>
      </c>
      <c r="B4" s="2" t="s">
        <v>512</v>
      </c>
      <c r="C4" s="37" t="s">
        <v>902</v>
      </c>
      <c r="D4" s="2">
        <v>23</v>
      </c>
      <c r="E4" s="3">
        <f t="shared" ref="E4:E34" si="0">+D4/1783035*100000</f>
        <v>1.2899354191028218</v>
      </c>
    </row>
    <row r="5" spans="1:10">
      <c r="A5" s="1">
        <v>3</v>
      </c>
      <c r="B5" s="2" t="s">
        <v>701</v>
      </c>
      <c r="C5" s="2" t="s">
        <v>704</v>
      </c>
      <c r="D5" s="2">
        <v>18</v>
      </c>
      <c r="E5" s="3">
        <f t="shared" si="0"/>
        <v>1.0095146758195999</v>
      </c>
      <c r="F5" t="s">
        <v>705</v>
      </c>
      <c r="G5">
        <f>+D4-D5-D6-D7</f>
        <v>-1298</v>
      </c>
    </row>
    <row r="6" spans="1:10">
      <c r="A6" s="1">
        <v>4</v>
      </c>
      <c r="B6" s="2" t="s">
        <v>703</v>
      </c>
      <c r="C6" s="2" t="s">
        <v>252</v>
      </c>
      <c r="D6" s="2">
        <v>1302</v>
      </c>
      <c r="E6" s="3">
        <f t="shared" si="0"/>
        <v>73.021561550951049</v>
      </c>
      <c r="F6" t="s">
        <v>705</v>
      </c>
    </row>
    <row r="7" spans="1:10">
      <c r="A7" s="1">
        <v>5</v>
      </c>
      <c r="B7" s="2" t="s">
        <v>702</v>
      </c>
      <c r="C7" s="2" t="s">
        <v>253</v>
      </c>
      <c r="D7" s="2">
        <v>1</v>
      </c>
      <c r="E7" s="3">
        <f t="shared" si="0"/>
        <v>5.6084148656644434E-2</v>
      </c>
      <c r="F7" t="s">
        <v>705</v>
      </c>
    </row>
    <row r="8" spans="1:10">
      <c r="A8" s="1">
        <v>6</v>
      </c>
      <c r="B8" s="2" t="s">
        <v>513</v>
      </c>
      <c r="C8" s="2" t="s">
        <v>514</v>
      </c>
      <c r="D8" s="2">
        <v>1329</v>
      </c>
      <c r="E8" s="3">
        <f t="shared" si="0"/>
        <v>74.535833564680445</v>
      </c>
    </row>
    <row r="9" spans="1:10">
      <c r="A9" s="1">
        <v>7</v>
      </c>
      <c r="B9" s="2" t="s">
        <v>515</v>
      </c>
      <c r="C9" s="2" t="s">
        <v>516</v>
      </c>
      <c r="D9" s="2">
        <v>604</v>
      </c>
      <c r="E9" s="3">
        <f t="shared" si="0"/>
        <v>33.874825788613236</v>
      </c>
    </row>
    <row r="10" spans="1:10">
      <c r="A10" s="1">
        <v>8</v>
      </c>
      <c r="B10" s="2" t="s">
        <v>517</v>
      </c>
      <c r="C10" s="2" t="s">
        <v>518</v>
      </c>
      <c r="D10" s="2">
        <v>489</v>
      </c>
      <c r="E10" s="3">
        <f t="shared" si="0"/>
        <v>27.425148693099128</v>
      </c>
    </row>
    <row r="11" spans="1:10">
      <c r="A11" s="1">
        <v>9</v>
      </c>
      <c r="B11" s="2" t="s">
        <v>695</v>
      </c>
      <c r="C11" s="2" t="s">
        <v>697</v>
      </c>
      <c r="D11" s="2">
        <v>28</v>
      </c>
      <c r="E11" s="3">
        <f t="shared" si="0"/>
        <v>1.570356162386044</v>
      </c>
    </row>
    <row r="12" spans="1:10">
      <c r="A12" s="1">
        <v>10</v>
      </c>
      <c r="B12" s="2" t="s">
        <v>696</v>
      </c>
      <c r="C12" s="2" t="s">
        <v>698</v>
      </c>
      <c r="D12" s="2">
        <v>1</v>
      </c>
      <c r="E12" s="3">
        <f t="shared" si="0"/>
        <v>5.6084148656644434E-2</v>
      </c>
    </row>
    <row r="13" spans="1:10">
      <c r="A13" s="1">
        <v>11</v>
      </c>
      <c r="B13" s="2" t="s">
        <v>519</v>
      </c>
      <c r="C13" s="2" t="s">
        <v>520</v>
      </c>
      <c r="D13" s="2">
        <v>449</v>
      </c>
      <c r="E13" s="3">
        <f t="shared" si="0"/>
        <v>25.181782746833349</v>
      </c>
    </row>
    <row r="14" spans="1:10">
      <c r="A14" s="1">
        <v>12</v>
      </c>
      <c r="B14" s="2" t="s">
        <v>699</v>
      </c>
      <c r="C14" s="2" t="s">
        <v>700</v>
      </c>
      <c r="D14" s="2">
        <v>188</v>
      </c>
      <c r="E14" s="3">
        <f t="shared" si="0"/>
        <v>10.543819947449153</v>
      </c>
      <c r="F14" s="10">
        <v>666</v>
      </c>
      <c r="G14" s="3">
        <f>+F14-D13-D12-D11</f>
        <v>188</v>
      </c>
      <c r="H14" s="2"/>
      <c r="I14" s="2"/>
      <c r="J14" s="3"/>
    </row>
    <row r="15" spans="1:10">
      <c r="A15" s="1">
        <v>13</v>
      </c>
      <c r="B15" s="2" t="s">
        <v>521</v>
      </c>
      <c r="C15" s="2" t="s">
        <v>522</v>
      </c>
      <c r="D15" s="2">
        <v>340</v>
      </c>
      <c r="E15" s="3">
        <f t="shared" si="0"/>
        <v>19.068610543259108</v>
      </c>
    </row>
    <row r="16" spans="1:10">
      <c r="A16" s="1">
        <v>14</v>
      </c>
      <c r="B16" s="2" t="s">
        <v>523</v>
      </c>
      <c r="C16" s="2" t="s">
        <v>524</v>
      </c>
      <c r="D16" s="2">
        <v>169</v>
      </c>
      <c r="E16" s="3">
        <f t="shared" si="0"/>
        <v>9.4782211229729096</v>
      </c>
    </row>
    <row r="17" spans="1:6">
      <c r="A17" s="1">
        <v>15</v>
      </c>
      <c r="B17" s="2" t="s">
        <v>691</v>
      </c>
      <c r="C17" s="2" t="s">
        <v>692</v>
      </c>
      <c r="D17" s="2">
        <v>122</v>
      </c>
      <c r="E17" s="3">
        <f t="shared" si="0"/>
        <v>6.842266136110621</v>
      </c>
      <c r="F17" s="11">
        <f>+D16-D17</f>
        <v>47</v>
      </c>
    </row>
    <row r="18" spans="1:6">
      <c r="A18" s="1">
        <v>16</v>
      </c>
      <c r="B18" s="2" t="s">
        <v>525</v>
      </c>
      <c r="C18" s="2" t="s">
        <v>706</v>
      </c>
      <c r="D18" s="2">
        <v>295</v>
      </c>
      <c r="E18" s="3">
        <f t="shared" si="0"/>
        <v>16.544823853710106</v>
      </c>
    </row>
    <row r="19" spans="1:6">
      <c r="A19" s="1">
        <v>17</v>
      </c>
      <c r="B19" s="2" t="s">
        <v>527</v>
      </c>
      <c r="C19" s="2" t="s">
        <v>528</v>
      </c>
      <c r="D19" s="2">
        <v>252</v>
      </c>
      <c r="E19" s="3">
        <f t="shared" si="0"/>
        <v>14.133205461474397</v>
      </c>
    </row>
    <row r="20" spans="1:6">
      <c r="A20" s="1">
        <v>18</v>
      </c>
      <c r="B20" s="2" t="s">
        <v>529</v>
      </c>
      <c r="C20" s="2" t="s">
        <v>530</v>
      </c>
      <c r="D20" s="2">
        <v>198</v>
      </c>
      <c r="E20" s="3">
        <f t="shared" si="0"/>
        <v>11.104661434015597</v>
      </c>
    </row>
    <row r="21" spans="1:6">
      <c r="A21" s="1">
        <v>19</v>
      </c>
      <c r="B21" s="2" t="s">
        <v>531</v>
      </c>
      <c r="C21" s="2" t="s">
        <v>532</v>
      </c>
      <c r="D21" s="2">
        <v>272</v>
      </c>
      <c r="E21" s="3">
        <f t="shared" si="0"/>
        <v>15.254888434607285</v>
      </c>
    </row>
    <row r="22" spans="1:6">
      <c r="A22" s="1">
        <v>20</v>
      </c>
      <c r="B22" s="2" t="s">
        <v>533</v>
      </c>
      <c r="C22" s="2" t="s">
        <v>534</v>
      </c>
      <c r="D22" s="2">
        <v>241</v>
      </c>
      <c r="E22" s="3">
        <f t="shared" si="0"/>
        <v>13.516279826251306</v>
      </c>
    </row>
    <row r="23" spans="1:6">
      <c r="A23" s="1">
        <v>21</v>
      </c>
      <c r="B23" s="2" t="s">
        <v>535</v>
      </c>
      <c r="C23" s="2" t="s">
        <v>536</v>
      </c>
      <c r="D23" s="2">
        <v>169</v>
      </c>
      <c r="E23" s="3">
        <f t="shared" si="0"/>
        <v>9.4782211229729096</v>
      </c>
    </row>
    <row r="24" spans="1:6">
      <c r="A24" s="1">
        <v>22</v>
      </c>
      <c r="B24" s="2" t="s">
        <v>537</v>
      </c>
      <c r="C24" s="2" t="s">
        <v>538</v>
      </c>
      <c r="D24" s="2">
        <v>124</v>
      </c>
      <c r="E24" s="3">
        <f t="shared" si="0"/>
        <v>6.9544344334239101</v>
      </c>
    </row>
    <row r="25" spans="1:6">
      <c r="A25" s="1">
        <v>23</v>
      </c>
      <c r="B25" s="2" t="s">
        <v>693</v>
      </c>
      <c r="C25" s="2" t="s">
        <v>694</v>
      </c>
      <c r="D25" s="2">
        <v>8</v>
      </c>
      <c r="E25" s="3">
        <f t="shared" si="0"/>
        <v>0.44867318925315547</v>
      </c>
    </row>
    <row r="26" spans="1:6">
      <c r="A26" s="1">
        <v>24</v>
      </c>
      <c r="B26" s="2" t="s">
        <v>539</v>
      </c>
      <c r="C26" s="2" t="s">
        <v>540</v>
      </c>
      <c r="D26" s="2">
        <v>62</v>
      </c>
      <c r="E26" s="3">
        <f t="shared" si="0"/>
        <v>3.4772172167119551</v>
      </c>
    </row>
    <row r="27" spans="1:6">
      <c r="A27" s="1">
        <v>25</v>
      </c>
      <c r="B27" s="2" t="s">
        <v>541</v>
      </c>
      <c r="C27" s="2" t="s">
        <v>542</v>
      </c>
      <c r="D27" s="2">
        <v>66</v>
      </c>
      <c r="E27" s="3">
        <f t="shared" si="0"/>
        <v>3.7015538113385325</v>
      </c>
    </row>
    <row r="28" spans="1:6">
      <c r="A28" s="1">
        <v>26</v>
      </c>
      <c r="B28" s="2" t="s">
        <v>543</v>
      </c>
      <c r="C28" s="2" t="s">
        <v>544</v>
      </c>
      <c r="D28" s="2">
        <v>37</v>
      </c>
      <c r="E28" s="3">
        <f t="shared" si="0"/>
        <v>2.0751135002958438</v>
      </c>
    </row>
    <row r="29" spans="1:6">
      <c r="A29" s="1">
        <v>27</v>
      </c>
      <c r="B29" s="2" t="s">
        <v>545</v>
      </c>
      <c r="C29" s="2" t="s">
        <v>546</v>
      </c>
      <c r="D29" s="2">
        <v>35</v>
      </c>
      <c r="E29" s="3">
        <f t="shared" si="0"/>
        <v>1.9629452029825549</v>
      </c>
    </row>
    <row r="30" spans="1:6">
      <c r="A30" s="1">
        <v>28</v>
      </c>
      <c r="B30" s="2" t="s">
        <v>547</v>
      </c>
      <c r="C30" s="2" t="s">
        <v>548</v>
      </c>
      <c r="D30" s="2">
        <v>32</v>
      </c>
      <c r="E30" s="3">
        <f t="shared" si="0"/>
        <v>1.7946927570126219</v>
      </c>
    </row>
    <row r="31" spans="1:6">
      <c r="A31" s="1">
        <v>29</v>
      </c>
      <c r="B31" s="2" t="s">
        <v>551</v>
      </c>
      <c r="C31" s="2" t="s">
        <v>552</v>
      </c>
      <c r="D31" s="2">
        <v>36</v>
      </c>
      <c r="E31" s="3">
        <f t="shared" si="0"/>
        <v>2.0190293516391997</v>
      </c>
    </row>
    <row r="32" spans="1:6">
      <c r="A32" s="1">
        <v>30</v>
      </c>
      <c r="B32" s="2" t="s">
        <v>687</v>
      </c>
      <c r="C32" s="2" t="s">
        <v>688</v>
      </c>
      <c r="D32" s="2">
        <v>44</v>
      </c>
      <c r="E32" s="3">
        <f t="shared" si="0"/>
        <v>2.467702540892355</v>
      </c>
    </row>
    <row r="33" spans="1:5">
      <c r="A33" s="1">
        <v>31</v>
      </c>
      <c r="B33" s="2" t="s">
        <v>689</v>
      </c>
      <c r="C33" s="2" t="s">
        <v>690</v>
      </c>
      <c r="D33" s="2">
        <v>3</v>
      </c>
      <c r="E33" s="32">
        <f>+D33/20872*100000</f>
        <v>14.373323112303565</v>
      </c>
    </row>
    <row r="34" spans="1:5">
      <c r="A34" s="1">
        <v>32</v>
      </c>
      <c r="B34" s="6" t="s">
        <v>553</v>
      </c>
      <c r="C34" s="6">
        <f>9569-D35</f>
        <v>0</v>
      </c>
      <c r="D34" s="6">
        <v>141</v>
      </c>
      <c r="E34" s="3">
        <f t="shared" si="0"/>
        <v>7.9078649605868643</v>
      </c>
    </row>
    <row r="35" spans="1:5">
      <c r="D35" s="9">
        <f>SUM(D3:D34)</f>
        <v>9569</v>
      </c>
      <c r="E35" s="8">
        <f>+D35/1783035*1000</f>
        <v>5.3666921849543057</v>
      </c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C4" sqref="C4"/>
    </sheetView>
  </sheetViews>
  <sheetFormatPr defaultRowHeight="21"/>
  <cols>
    <col min="1" max="1" width="5.375" bestFit="1" customWidth="1"/>
    <col min="2" max="2" width="22.75" bestFit="1" customWidth="1"/>
    <col min="3" max="3" width="12" customWidth="1"/>
    <col min="4" max="4" width="8.75" customWidth="1"/>
    <col min="5" max="5" width="12" bestFit="1" customWidth="1"/>
  </cols>
  <sheetData>
    <row r="1" spans="1:11">
      <c r="A1" s="42" t="s">
        <v>776</v>
      </c>
      <c r="B1" s="42"/>
      <c r="C1" s="42"/>
      <c r="D1" s="42"/>
      <c r="E1" s="42"/>
    </row>
    <row r="2" spans="1:11">
      <c r="A2" s="1" t="s">
        <v>505</v>
      </c>
      <c r="B2" s="1" t="s">
        <v>506</v>
      </c>
      <c r="C2" s="1" t="s">
        <v>507</v>
      </c>
      <c r="D2" s="1" t="s">
        <v>508</v>
      </c>
      <c r="E2" s="1" t="s">
        <v>509</v>
      </c>
    </row>
    <row r="3" spans="1:11">
      <c r="A3" s="1">
        <v>1</v>
      </c>
      <c r="B3" s="2" t="s">
        <v>510</v>
      </c>
      <c r="C3" s="2" t="s">
        <v>511</v>
      </c>
      <c r="D3" s="2">
        <v>2736</v>
      </c>
      <c r="E3" s="25">
        <f>+D3/1785709*100000</f>
        <v>153.21645352070243</v>
      </c>
    </row>
    <row r="4" spans="1:11">
      <c r="A4" s="1">
        <v>2</v>
      </c>
      <c r="B4" s="2" t="s">
        <v>512</v>
      </c>
      <c r="C4" s="37" t="s">
        <v>902</v>
      </c>
      <c r="D4" s="2">
        <v>32</v>
      </c>
      <c r="E4" s="25">
        <f t="shared" ref="E4:E34" si="0">+D4/1785709*100000</f>
        <v>1.7920053043357007</v>
      </c>
    </row>
    <row r="5" spans="1:11">
      <c r="A5" s="1">
        <v>3</v>
      </c>
      <c r="B5" s="2" t="s">
        <v>701</v>
      </c>
      <c r="C5" s="2" t="s">
        <v>704</v>
      </c>
      <c r="D5" s="2">
        <v>16</v>
      </c>
      <c r="E5" s="25">
        <f t="shared" si="0"/>
        <v>0.89600265216785036</v>
      </c>
      <c r="F5" t="s">
        <v>705</v>
      </c>
    </row>
    <row r="6" spans="1:11">
      <c r="A6" s="1">
        <v>4</v>
      </c>
      <c r="B6" s="2" t="s">
        <v>703</v>
      </c>
      <c r="C6" s="2" t="s">
        <v>252</v>
      </c>
      <c r="D6" s="2">
        <v>765</v>
      </c>
      <c r="E6" s="25">
        <f t="shared" si="0"/>
        <v>42.840126806775345</v>
      </c>
      <c r="F6" t="s">
        <v>705</v>
      </c>
    </row>
    <row r="7" spans="1:11">
      <c r="A7" s="1">
        <v>5</v>
      </c>
      <c r="B7" s="2" t="s">
        <v>702</v>
      </c>
      <c r="C7" s="2" t="s">
        <v>253</v>
      </c>
      <c r="D7" s="2">
        <v>3</v>
      </c>
      <c r="E7" s="25">
        <f t="shared" si="0"/>
        <v>0.16800049728147196</v>
      </c>
      <c r="F7" t="s">
        <v>705</v>
      </c>
    </row>
    <row r="8" spans="1:11">
      <c r="A8" s="1">
        <v>6</v>
      </c>
      <c r="B8" s="2" t="s">
        <v>513</v>
      </c>
      <c r="C8" s="2" t="s">
        <v>514</v>
      </c>
      <c r="D8" s="2">
        <v>1390</v>
      </c>
      <c r="E8" s="25">
        <f t="shared" si="0"/>
        <v>77.840230407082004</v>
      </c>
    </row>
    <row r="9" spans="1:11">
      <c r="A9" s="1">
        <v>7</v>
      </c>
      <c r="B9" s="2" t="s">
        <v>779</v>
      </c>
      <c r="C9" s="2" t="s">
        <v>516</v>
      </c>
      <c r="D9" s="2">
        <v>600</v>
      </c>
      <c r="E9" s="25">
        <f t="shared" si="0"/>
        <v>33.600099456294394</v>
      </c>
    </row>
    <row r="10" spans="1:11">
      <c r="A10" s="1">
        <v>8</v>
      </c>
      <c r="B10" s="2" t="s">
        <v>517</v>
      </c>
      <c r="C10" s="2" t="s">
        <v>518</v>
      </c>
      <c r="D10" s="2">
        <v>627</v>
      </c>
      <c r="E10" s="25">
        <f t="shared" si="0"/>
        <v>35.112103931827633</v>
      </c>
    </row>
    <row r="11" spans="1:11">
      <c r="A11" s="1">
        <v>9</v>
      </c>
      <c r="B11" s="2" t="s">
        <v>695</v>
      </c>
      <c r="C11" s="2" t="s">
        <v>697</v>
      </c>
      <c r="D11" s="2">
        <v>28</v>
      </c>
      <c r="E11" s="25">
        <f t="shared" si="0"/>
        <v>1.5680046412937383</v>
      </c>
    </row>
    <row r="12" spans="1:11">
      <c r="A12" s="1">
        <v>10</v>
      </c>
      <c r="B12" s="2" t="s">
        <v>696</v>
      </c>
      <c r="C12" s="2" t="s">
        <v>698</v>
      </c>
      <c r="D12" s="2">
        <v>1</v>
      </c>
      <c r="E12" s="25">
        <f t="shared" si="0"/>
        <v>5.6000165760490647E-2</v>
      </c>
    </row>
    <row r="13" spans="1:11">
      <c r="A13" s="1">
        <v>11</v>
      </c>
      <c r="B13" s="2" t="s">
        <v>519</v>
      </c>
      <c r="C13" s="2" t="s">
        <v>520</v>
      </c>
      <c r="D13" s="2">
        <v>524</v>
      </c>
      <c r="E13" s="25">
        <f t="shared" si="0"/>
        <v>29.3440868584971</v>
      </c>
    </row>
    <row r="14" spans="1:11">
      <c r="A14" s="1">
        <v>12</v>
      </c>
      <c r="B14" s="2" t="s">
        <v>699</v>
      </c>
      <c r="C14" s="2" t="s">
        <v>700</v>
      </c>
      <c r="D14" s="2">
        <v>21</v>
      </c>
      <c r="E14" s="25">
        <f t="shared" si="0"/>
        <v>1.1760034809703037</v>
      </c>
      <c r="F14" s="10"/>
      <c r="G14" s="3"/>
      <c r="H14" s="2"/>
      <c r="I14" s="3"/>
      <c r="J14" s="2"/>
      <c r="K14" s="3"/>
    </row>
    <row r="15" spans="1:11">
      <c r="A15" s="1">
        <v>13</v>
      </c>
      <c r="B15" s="2" t="s">
        <v>521</v>
      </c>
      <c r="C15" s="2" t="s">
        <v>522</v>
      </c>
      <c r="D15" s="2">
        <v>293</v>
      </c>
      <c r="E15" s="25">
        <f t="shared" si="0"/>
        <v>16.408048567823762</v>
      </c>
    </row>
    <row r="16" spans="1:11">
      <c r="A16" s="1">
        <v>14</v>
      </c>
      <c r="B16" s="2" t="s">
        <v>523</v>
      </c>
      <c r="C16" s="2" t="s">
        <v>524</v>
      </c>
      <c r="D16" s="2">
        <v>146</v>
      </c>
      <c r="E16" s="25">
        <f t="shared" si="0"/>
        <v>8.176024201031634</v>
      </c>
    </row>
    <row r="17" spans="1:6">
      <c r="A17" s="1">
        <v>15</v>
      </c>
      <c r="B17" s="2" t="s">
        <v>691</v>
      </c>
      <c r="C17" s="2" t="s">
        <v>692</v>
      </c>
      <c r="D17" s="2">
        <v>82</v>
      </c>
      <c r="E17" s="25">
        <f t="shared" si="0"/>
        <v>4.5920135923602334</v>
      </c>
      <c r="F17" s="11"/>
    </row>
    <row r="18" spans="1:6">
      <c r="A18" s="1">
        <v>16</v>
      </c>
      <c r="B18" s="2" t="s">
        <v>525</v>
      </c>
      <c r="C18" s="2" t="s">
        <v>706</v>
      </c>
      <c r="D18" s="2">
        <v>310</v>
      </c>
      <c r="E18" s="25">
        <f t="shared" si="0"/>
        <v>17.360051385752101</v>
      </c>
    </row>
    <row r="19" spans="1:6">
      <c r="A19" s="1">
        <v>17</v>
      </c>
      <c r="B19" s="2" t="s">
        <v>527</v>
      </c>
      <c r="C19" s="2" t="s">
        <v>528</v>
      </c>
      <c r="D19" s="2">
        <v>277</v>
      </c>
      <c r="E19" s="25">
        <f t="shared" si="0"/>
        <v>15.512045915655909</v>
      </c>
    </row>
    <row r="20" spans="1:6">
      <c r="A20" s="1">
        <v>18</v>
      </c>
      <c r="B20" s="2" t="s">
        <v>778</v>
      </c>
      <c r="C20" s="2" t="s">
        <v>530</v>
      </c>
      <c r="D20" s="2">
        <v>235</v>
      </c>
      <c r="E20" s="25">
        <f t="shared" si="0"/>
        <v>13.160038953715302</v>
      </c>
    </row>
    <row r="21" spans="1:6">
      <c r="A21" s="1">
        <v>19</v>
      </c>
      <c r="B21" s="2" t="s">
        <v>531</v>
      </c>
      <c r="C21" s="2" t="s">
        <v>532</v>
      </c>
      <c r="D21" s="2">
        <v>369</v>
      </c>
      <c r="E21" s="25">
        <f t="shared" si="0"/>
        <v>20.66406116562105</v>
      </c>
    </row>
    <row r="22" spans="1:6">
      <c r="A22" s="1">
        <v>20</v>
      </c>
      <c r="B22" s="2" t="s">
        <v>533</v>
      </c>
      <c r="C22" s="2" t="s">
        <v>534</v>
      </c>
      <c r="D22" s="2">
        <v>261</v>
      </c>
      <c r="E22" s="25">
        <f t="shared" si="0"/>
        <v>14.616043263488061</v>
      </c>
    </row>
    <row r="23" spans="1:6">
      <c r="A23" s="1">
        <v>21</v>
      </c>
      <c r="B23" s="2" t="s">
        <v>535</v>
      </c>
      <c r="C23" s="2" t="s">
        <v>536</v>
      </c>
      <c r="D23" s="2">
        <v>126</v>
      </c>
      <c r="E23" s="25">
        <f t="shared" si="0"/>
        <v>7.0560208858218223</v>
      </c>
    </row>
    <row r="24" spans="1:6">
      <c r="A24" s="1">
        <v>22</v>
      </c>
      <c r="B24" s="2" t="s">
        <v>537</v>
      </c>
      <c r="C24" s="2" t="s">
        <v>538</v>
      </c>
      <c r="D24" s="2">
        <v>116</v>
      </c>
      <c r="E24" s="25">
        <f t="shared" si="0"/>
        <v>6.4960192282169151</v>
      </c>
    </row>
    <row r="25" spans="1:6">
      <c r="A25" s="1">
        <v>23</v>
      </c>
      <c r="B25" s="2" t="s">
        <v>693</v>
      </c>
      <c r="C25" s="2" t="s">
        <v>694</v>
      </c>
      <c r="D25" s="2">
        <v>4</v>
      </c>
      <c r="E25" s="25">
        <f t="shared" si="0"/>
        <v>0.22400066304196259</v>
      </c>
    </row>
    <row r="26" spans="1:6">
      <c r="A26" s="1">
        <v>24</v>
      </c>
      <c r="B26" s="2" t="s">
        <v>539</v>
      </c>
      <c r="C26" s="2" t="s">
        <v>540</v>
      </c>
      <c r="D26" s="2">
        <v>62</v>
      </c>
      <c r="E26" s="25">
        <f t="shared" si="0"/>
        <v>3.4720102771504204</v>
      </c>
    </row>
    <row r="27" spans="1:6">
      <c r="A27" s="1">
        <v>25</v>
      </c>
      <c r="B27" s="2" t="s">
        <v>541</v>
      </c>
      <c r="C27" s="2" t="s">
        <v>542</v>
      </c>
      <c r="D27" s="2">
        <v>75</v>
      </c>
      <c r="E27" s="25">
        <f t="shared" si="0"/>
        <v>4.2000124320367993</v>
      </c>
    </row>
    <row r="28" spans="1:6">
      <c r="A28" s="1">
        <v>26</v>
      </c>
      <c r="B28" s="2" t="s">
        <v>543</v>
      </c>
      <c r="C28" s="2" t="s">
        <v>544</v>
      </c>
      <c r="D28" s="2">
        <v>54</v>
      </c>
      <c r="E28" s="25">
        <f t="shared" si="0"/>
        <v>3.0240089510664951</v>
      </c>
    </row>
    <row r="29" spans="1:6">
      <c r="A29" s="1">
        <v>27</v>
      </c>
      <c r="B29" s="2" t="s">
        <v>545</v>
      </c>
      <c r="C29" s="2" t="s">
        <v>546</v>
      </c>
      <c r="D29" s="2">
        <v>49</v>
      </c>
      <c r="E29" s="25">
        <f t="shared" si="0"/>
        <v>2.744008122264042</v>
      </c>
    </row>
    <row r="30" spans="1:6">
      <c r="A30" s="1">
        <v>28</v>
      </c>
      <c r="B30" s="2" t="s">
        <v>547</v>
      </c>
      <c r="C30" s="2" t="s">
        <v>548</v>
      </c>
      <c r="D30" s="2">
        <v>27</v>
      </c>
      <c r="E30" s="25">
        <f t="shared" si="0"/>
        <v>1.5120044755332476</v>
      </c>
    </row>
    <row r="31" spans="1:6">
      <c r="A31" s="1">
        <v>29</v>
      </c>
      <c r="B31" s="2" t="s">
        <v>551</v>
      </c>
      <c r="C31" s="2" t="s">
        <v>552</v>
      </c>
      <c r="D31" s="2">
        <v>41</v>
      </c>
      <c r="E31" s="25">
        <f t="shared" si="0"/>
        <v>2.2960067961801167</v>
      </c>
    </row>
    <row r="32" spans="1:6">
      <c r="A32" s="1">
        <v>30</v>
      </c>
      <c r="B32" s="2" t="s">
        <v>687</v>
      </c>
      <c r="C32" s="2" t="s">
        <v>688</v>
      </c>
      <c r="D32" s="2">
        <v>31</v>
      </c>
      <c r="E32" s="25">
        <f t="shared" si="0"/>
        <v>1.7360051385752102</v>
      </c>
    </row>
    <row r="33" spans="1:5">
      <c r="A33" s="1">
        <v>31</v>
      </c>
      <c r="B33" s="2" t="s">
        <v>689</v>
      </c>
      <c r="C33" s="2" t="s">
        <v>690</v>
      </c>
      <c r="D33" s="2">
        <v>1</v>
      </c>
      <c r="E33" s="33">
        <f>+D33/20832*100000</f>
        <v>4.8003072196620584</v>
      </c>
    </row>
    <row r="34" spans="1:5">
      <c r="A34" s="1">
        <v>32</v>
      </c>
      <c r="B34" s="6" t="s">
        <v>553</v>
      </c>
      <c r="C34" s="6">
        <f>9681-D35</f>
        <v>0</v>
      </c>
      <c r="D34" s="6">
        <v>379</v>
      </c>
      <c r="E34" s="25">
        <f t="shared" si="0"/>
        <v>21.224062823225957</v>
      </c>
    </row>
    <row r="35" spans="1:5">
      <c r="D35" s="9">
        <f>SUM(D3:D34)</f>
        <v>9681</v>
      </c>
      <c r="E35" s="8">
        <f>+D35/1785709*1000</f>
        <v>5.4213760472730996</v>
      </c>
    </row>
  </sheetData>
  <mergeCells count="1">
    <mergeCell ref="A1:E1"/>
  </mergeCells>
  <phoneticPr fontId="4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4" sqref="C4"/>
    </sheetView>
  </sheetViews>
  <sheetFormatPr defaultRowHeight="21"/>
  <cols>
    <col min="1" max="1" width="5.375" bestFit="1" customWidth="1"/>
    <col min="2" max="2" width="22.75" bestFit="1" customWidth="1"/>
    <col min="3" max="3" width="12" customWidth="1"/>
    <col min="4" max="4" width="10.25" customWidth="1"/>
    <col min="5" max="5" width="16" customWidth="1"/>
  </cols>
  <sheetData>
    <row r="1" spans="1:6">
      <c r="A1" s="42" t="s">
        <v>843</v>
      </c>
      <c r="B1" s="42"/>
      <c r="C1" s="42"/>
      <c r="D1" s="42"/>
      <c r="E1" s="42"/>
    </row>
    <row r="2" spans="1:6">
      <c r="A2" s="1" t="s">
        <v>505</v>
      </c>
      <c r="B2" s="1" t="s">
        <v>506</v>
      </c>
      <c r="C2" s="1" t="s">
        <v>507</v>
      </c>
      <c r="D2" s="1" t="s">
        <v>508</v>
      </c>
      <c r="E2" s="1" t="s">
        <v>509</v>
      </c>
    </row>
    <row r="3" spans="1:6">
      <c r="A3" s="1">
        <v>1</v>
      </c>
      <c r="B3" s="2" t="s">
        <v>510</v>
      </c>
      <c r="C3" s="2" t="s">
        <v>511</v>
      </c>
      <c r="D3" s="2">
        <v>1416</v>
      </c>
      <c r="E3" s="25">
        <f>+D3/1795453*100000</f>
        <v>78.865890669374252</v>
      </c>
    </row>
    <row r="4" spans="1:6">
      <c r="A4" s="1">
        <v>2</v>
      </c>
      <c r="B4" s="2" t="s">
        <v>512</v>
      </c>
      <c r="C4" s="37" t="s">
        <v>902</v>
      </c>
      <c r="D4" s="2">
        <v>22</v>
      </c>
      <c r="E4" s="25">
        <f t="shared" ref="E4:E34" si="0">+D4/1795453*100000</f>
        <v>1.2253175103998823</v>
      </c>
    </row>
    <row r="5" spans="1:6">
      <c r="A5" s="1">
        <v>3</v>
      </c>
      <c r="B5" s="2" t="s">
        <v>701</v>
      </c>
      <c r="C5" s="2" t="s">
        <v>704</v>
      </c>
      <c r="D5" s="2">
        <v>18</v>
      </c>
      <c r="E5" s="25">
        <f t="shared" si="0"/>
        <v>1.0025325085089947</v>
      </c>
      <c r="F5" t="s">
        <v>705</v>
      </c>
    </row>
    <row r="6" spans="1:6">
      <c r="A6" s="1">
        <v>4</v>
      </c>
      <c r="B6" s="2" t="s">
        <v>703</v>
      </c>
      <c r="C6" s="2" t="s">
        <v>252</v>
      </c>
      <c r="D6" s="2">
        <v>1402</v>
      </c>
      <c r="E6" s="25">
        <f t="shared" si="0"/>
        <v>78.086143162756144</v>
      </c>
      <c r="F6" t="s">
        <v>705</v>
      </c>
    </row>
    <row r="7" spans="1:6">
      <c r="A7" s="1">
        <v>5</v>
      </c>
      <c r="B7" s="2" t="s">
        <v>702</v>
      </c>
      <c r="C7" s="2" t="s">
        <v>253</v>
      </c>
      <c r="D7" s="2">
        <v>1</v>
      </c>
      <c r="E7" s="25">
        <f t="shared" si="0"/>
        <v>5.5696250472721927E-2</v>
      </c>
      <c r="F7" t="s">
        <v>705</v>
      </c>
    </row>
    <row r="8" spans="1:6">
      <c r="A8" s="1">
        <v>6</v>
      </c>
      <c r="B8" s="2" t="s">
        <v>513</v>
      </c>
      <c r="C8" s="2" t="s">
        <v>514</v>
      </c>
      <c r="D8" s="2">
        <v>1618</v>
      </c>
      <c r="E8" s="25">
        <f t="shared" si="0"/>
        <v>90.116533264864074</v>
      </c>
    </row>
    <row r="9" spans="1:6">
      <c r="A9" s="1">
        <v>7</v>
      </c>
      <c r="B9" s="2" t="s">
        <v>779</v>
      </c>
      <c r="C9" s="2" t="s">
        <v>516</v>
      </c>
      <c r="D9" s="2">
        <v>859</v>
      </c>
      <c r="E9" s="25">
        <f t="shared" si="0"/>
        <v>47.843079156068136</v>
      </c>
    </row>
    <row r="10" spans="1:6">
      <c r="A10" s="1">
        <v>8</v>
      </c>
      <c r="B10" s="2" t="s">
        <v>517</v>
      </c>
      <c r="C10" s="2" t="s">
        <v>518</v>
      </c>
      <c r="D10" s="2">
        <v>670</v>
      </c>
      <c r="E10" s="25">
        <f t="shared" si="0"/>
        <v>37.316487816723686</v>
      </c>
    </row>
    <row r="11" spans="1:6">
      <c r="A11" s="1">
        <v>9</v>
      </c>
      <c r="B11" s="2" t="s">
        <v>695</v>
      </c>
      <c r="C11" s="2" t="s">
        <v>697</v>
      </c>
      <c r="D11" s="2">
        <v>39</v>
      </c>
      <c r="E11" s="25">
        <f t="shared" si="0"/>
        <v>2.1721537684361549</v>
      </c>
    </row>
    <row r="12" spans="1:6">
      <c r="A12" s="1">
        <v>10</v>
      </c>
      <c r="B12" s="2" t="s">
        <v>696</v>
      </c>
      <c r="C12" s="2" t="s">
        <v>698</v>
      </c>
      <c r="D12" s="2">
        <v>7</v>
      </c>
      <c r="E12" s="25">
        <f t="shared" si="0"/>
        <v>0.38987375330905344</v>
      </c>
    </row>
    <row r="13" spans="1:6">
      <c r="A13" s="1">
        <v>11</v>
      </c>
      <c r="B13" s="2" t="s">
        <v>519</v>
      </c>
      <c r="C13" s="2" t="s">
        <v>520</v>
      </c>
      <c r="D13" s="2">
        <v>601</v>
      </c>
      <c r="E13" s="25">
        <f t="shared" si="0"/>
        <v>33.473446534105875</v>
      </c>
    </row>
    <row r="14" spans="1:6">
      <c r="A14" s="1">
        <v>12</v>
      </c>
      <c r="B14" s="2" t="s">
        <v>699</v>
      </c>
      <c r="C14" s="2" t="s">
        <v>700</v>
      </c>
      <c r="D14" s="2">
        <v>134</v>
      </c>
      <c r="E14" s="25">
        <f t="shared" si="0"/>
        <v>7.4632975633447378</v>
      </c>
    </row>
    <row r="15" spans="1:6">
      <c r="A15" s="1">
        <v>13</v>
      </c>
      <c r="B15" s="2" t="s">
        <v>521</v>
      </c>
      <c r="C15" s="2" t="s">
        <v>522</v>
      </c>
      <c r="D15" s="2">
        <v>287</v>
      </c>
      <c r="E15" s="25">
        <f t="shared" si="0"/>
        <v>15.984823885671192</v>
      </c>
    </row>
    <row r="16" spans="1:6">
      <c r="A16" s="1">
        <v>14</v>
      </c>
      <c r="B16" s="2" t="s">
        <v>523</v>
      </c>
      <c r="C16" s="2" t="s">
        <v>524</v>
      </c>
      <c r="D16" s="2">
        <v>170</v>
      </c>
      <c r="E16" s="25">
        <f t="shared" si="0"/>
        <v>9.4683625803627276</v>
      </c>
    </row>
    <row r="17" spans="1:5">
      <c r="A17" s="1">
        <v>15</v>
      </c>
      <c r="B17" s="2" t="s">
        <v>691</v>
      </c>
      <c r="C17" s="2" t="s">
        <v>692</v>
      </c>
      <c r="D17" s="2">
        <v>110</v>
      </c>
      <c r="E17" s="25">
        <f t="shared" si="0"/>
        <v>6.1265875519994113</v>
      </c>
    </row>
    <row r="18" spans="1:5">
      <c r="A18" s="1">
        <v>16</v>
      </c>
      <c r="B18" s="2" t="s">
        <v>525</v>
      </c>
      <c r="C18" s="2" t="s">
        <v>706</v>
      </c>
      <c r="D18" s="2">
        <v>261</v>
      </c>
      <c r="E18" s="25">
        <f t="shared" si="0"/>
        <v>14.536721373380423</v>
      </c>
    </row>
    <row r="19" spans="1:5">
      <c r="A19" s="1">
        <v>17</v>
      </c>
      <c r="B19" s="2" t="s">
        <v>527</v>
      </c>
      <c r="C19" s="2" t="s">
        <v>528</v>
      </c>
      <c r="D19" s="2">
        <v>367</v>
      </c>
      <c r="E19" s="25">
        <f t="shared" si="0"/>
        <v>20.440523923488946</v>
      </c>
    </row>
    <row r="20" spans="1:5">
      <c r="A20" s="1">
        <v>18</v>
      </c>
      <c r="B20" s="2" t="s">
        <v>778</v>
      </c>
      <c r="C20" s="2" t="s">
        <v>530</v>
      </c>
      <c r="D20" s="2">
        <v>198</v>
      </c>
      <c r="E20" s="25">
        <f t="shared" si="0"/>
        <v>11.027857593598942</v>
      </c>
    </row>
    <row r="21" spans="1:5">
      <c r="A21" s="1">
        <v>19</v>
      </c>
      <c r="B21" s="2" t="s">
        <v>531</v>
      </c>
      <c r="C21" s="2" t="s">
        <v>532</v>
      </c>
      <c r="D21" s="2">
        <v>442</v>
      </c>
      <c r="E21" s="25">
        <f t="shared" si="0"/>
        <v>24.617742708943091</v>
      </c>
    </row>
    <row r="22" spans="1:5">
      <c r="A22" s="1">
        <v>20</v>
      </c>
      <c r="B22" s="2" t="s">
        <v>533</v>
      </c>
      <c r="C22" s="2" t="s">
        <v>534</v>
      </c>
      <c r="D22" s="2">
        <v>344</v>
      </c>
      <c r="E22" s="25">
        <f t="shared" si="0"/>
        <v>19.159510162616343</v>
      </c>
    </row>
    <row r="23" spans="1:5">
      <c r="A23" s="1">
        <v>21</v>
      </c>
      <c r="B23" s="2" t="s">
        <v>535</v>
      </c>
      <c r="C23" s="2" t="s">
        <v>536</v>
      </c>
      <c r="D23" s="2">
        <v>140</v>
      </c>
      <c r="E23" s="25">
        <f t="shared" si="0"/>
        <v>7.7974750661810699</v>
      </c>
    </row>
    <row r="24" spans="1:5">
      <c r="A24" s="1">
        <v>22</v>
      </c>
      <c r="B24" s="2" t="s">
        <v>537</v>
      </c>
      <c r="C24" s="2" t="s">
        <v>538</v>
      </c>
      <c r="D24" s="2">
        <v>115</v>
      </c>
      <c r="E24" s="25">
        <f t="shared" si="0"/>
        <v>6.4050688043630224</v>
      </c>
    </row>
    <row r="25" spans="1:5">
      <c r="A25" s="1">
        <v>23</v>
      </c>
      <c r="B25" s="2" t="s">
        <v>693</v>
      </c>
      <c r="C25" s="2" t="s">
        <v>694</v>
      </c>
      <c r="D25" s="2">
        <v>8</v>
      </c>
      <c r="E25" s="25">
        <f t="shared" si="0"/>
        <v>0.44557000378177541</v>
      </c>
    </row>
    <row r="26" spans="1:5">
      <c r="A26" s="1">
        <v>24</v>
      </c>
      <c r="B26" s="2" t="s">
        <v>539</v>
      </c>
      <c r="C26" s="2" t="s">
        <v>540</v>
      </c>
      <c r="D26" s="2">
        <v>58</v>
      </c>
      <c r="E26" s="25">
        <f t="shared" si="0"/>
        <v>3.2303825274178721</v>
      </c>
    </row>
    <row r="27" spans="1:5">
      <c r="A27" s="1">
        <v>25</v>
      </c>
      <c r="B27" s="2" t="s">
        <v>541</v>
      </c>
      <c r="C27" s="2" t="s">
        <v>542</v>
      </c>
      <c r="D27" s="2">
        <v>76</v>
      </c>
      <c r="E27" s="25">
        <f t="shared" si="0"/>
        <v>4.2329150359268661</v>
      </c>
    </row>
    <row r="28" spans="1:5">
      <c r="A28" s="1">
        <v>26</v>
      </c>
      <c r="B28" s="2" t="s">
        <v>543</v>
      </c>
      <c r="C28" s="2" t="s">
        <v>544</v>
      </c>
      <c r="D28" s="2">
        <v>63</v>
      </c>
      <c r="E28" s="25">
        <f t="shared" si="0"/>
        <v>3.5088637797814815</v>
      </c>
    </row>
    <row r="29" spans="1:5">
      <c r="A29" s="1">
        <v>27</v>
      </c>
      <c r="B29" s="2" t="s">
        <v>545</v>
      </c>
      <c r="C29" s="2" t="s">
        <v>546</v>
      </c>
      <c r="D29" s="2">
        <v>138</v>
      </c>
      <c r="E29" s="25">
        <f t="shared" si="0"/>
        <v>7.6860825652356262</v>
      </c>
    </row>
    <row r="30" spans="1:5">
      <c r="A30" s="1">
        <v>28</v>
      </c>
      <c r="B30" s="2" t="s">
        <v>547</v>
      </c>
      <c r="C30" s="2" t="s">
        <v>548</v>
      </c>
      <c r="D30" s="2">
        <v>33</v>
      </c>
      <c r="E30" s="25">
        <f t="shared" si="0"/>
        <v>1.8379762655998235</v>
      </c>
    </row>
    <row r="31" spans="1:5">
      <c r="A31" s="1">
        <v>29</v>
      </c>
      <c r="B31" s="2" t="s">
        <v>551</v>
      </c>
      <c r="C31" s="2" t="s">
        <v>552</v>
      </c>
      <c r="D31" s="2">
        <v>35</v>
      </c>
      <c r="E31" s="25">
        <f t="shared" si="0"/>
        <v>1.9493687665452675</v>
      </c>
    </row>
    <row r="32" spans="1:5">
      <c r="A32" s="1">
        <v>30</v>
      </c>
      <c r="B32" s="2" t="s">
        <v>687</v>
      </c>
      <c r="C32" s="2" t="s">
        <v>688</v>
      </c>
      <c r="D32" s="2">
        <v>31</v>
      </c>
      <c r="E32" s="25">
        <f t="shared" si="0"/>
        <v>1.7265837646543798</v>
      </c>
    </row>
    <row r="33" spans="1:5">
      <c r="A33" s="1">
        <v>31</v>
      </c>
      <c r="B33" s="2" t="s">
        <v>689</v>
      </c>
      <c r="C33" s="2" t="s">
        <v>690</v>
      </c>
      <c r="D33" s="2">
        <v>1</v>
      </c>
      <c r="E33" s="33">
        <f>+D33/20837*100000</f>
        <v>4.799155348658636</v>
      </c>
    </row>
    <row r="34" spans="1:5">
      <c r="A34" s="1">
        <v>32</v>
      </c>
      <c r="B34" s="6" t="s">
        <v>553</v>
      </c>
      <c r="C34" s="6"/>
      <c r="D34" s="6">
        <v>409</v>
      </c>
      <c r="E34" s="25">
        <f t="shared" si="0"/>
        <v>22.77976644334327</v>
      </c>
    </row>
    <row r="35" spans="1:5">
      <c r="D35" s="9">
        <f>SUM(D3:D34)</f>
        <v>10073</v>
      </c>
      <c r="E35" s="25">
        <f>+D35/1795453*1000</f>
        <v>5.6102833101172793</v>
      </c>
    </row>
  </sheetData>
  <mergeCells count="1">
    <mergeCell ref="A1:E1"/>
  </mergeCells>
  <phoneticPr fontId="0" type="noConversion"/>
  <pageMargins left="0.75" right="0.75" top="1" bottom="1" header="0.5" footer="0.5"/>
  <headerFooter alignWithMargins="0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4" sqref="C4"/>
    </sheetView>
  </sheetViews>
  <sheetFormatPr defaultRowHeight="21"/>
  <cols>
    <col min="1" max="1" width="5.375" bestFit="1" customWidth="1"/>
    <col min="2" max="2" width="22.75" bestFit="1" customWidth="1"/>
    <col min="3" max="3" width="12" customWidth="1"/>
    <col min="4" max="4" width="10.25" customWidth="1"/>
    <col min="5" max="5" width="16" customWidth="1"/>
  </cols>
  <sheetData>
    <row r="1" spans="1:6">
      <c r="A1" s="42" t="s">
        <v>904</v>
      </c>
      <c r="B1" s="42"/>
      <c r="C1" s="42"/>
      <c r="D1" s="42"/>
      <c r="E1" s="42"/>
    </row>
    <row r="2" spans="1:6">
      <c r="A2" s="1" t="s">
        <v>505</v>
      </c>
      <c r="B2" s="1" t="s">
        <v>506</v>
      </c>
      <c r="C2" s="1" t="s">
        <v>507</v>
      </c>
      <c r="D2" s="1" t="s">
        <v>508</v>
      </c>
      <c r="E2" s="1" t="s">
        <v>509</v>
      </c>
    </row>
    <row r="3" spans="1:6">
      <c r="A3" s="1">
        <v>1</v>
      </c>
      <c r="B3" s="2" t="s">
        <v>510</v>
      </c>
      <c r="C3" s="2" t="s">
        <v>511</v>
      </c>
      <c r="D3" s="2">
        <v>1496</v>
      </c>
      <c r="E3" s="25">
        <f>+D3/1803754*100000</f>
        <v>82.938139014521937</v>
      </c>
    </row>
    <row r="4" spans="1:6">
      <c r="A4" s="1">
        <v>2</v>
      </c>
      <c r="B4" s="2" t="s">
        <v>512</v>
      </c>
      <c r="C4" s="37" t="s">
        <v>902</v>
      </c>
      <c r="D4" s="2">
        <v>19</v>
      </c>
      <c r="E4" s="25">
        <f t="shared" ref="E4:E34" si="0">+D4/1803754*100000</f>
        <v>1.0533587174304258</v>
      </c>
    </row>
    <row r="5" spans="1:6">
      <c r="A5" s="1">
        <v>3</v>
      </c>
      <c r="B5" s="2" t="s">
        <v>701</v>
      </c>
      <c r="C5" s="2" t="s">
        <v>704</v>
      </c>
      <c r="D5" s="2">
        <v>7</v>
      </c>
      <c r="E5" s="25">
        <f t="shared" si="0"/>
        <v>0.38807952747436736</v>
      </c>
      <c r="F5" t="s">
        <v>705</v>
      </c>
    </row>
    <row r="6" spans="1:6">
      <c r="A6" s="1">
        <v>4</v>
      </c>
      <c r="B6" s="2" t="s">
        <v>703</v>
      </c>
      <c r="C6" s="2" t="s">
        <v>252</v>
      </c>
      <c r="D6" s="2">
        <v>1190</v>
      </c>
      <c r="E6" s="25">
        <f t="shared" si="0"/>
        <v>65.973519670642446</v>
      </c>
      <c r="F6" t="s">
        <v>705</v>
      </c>
    </row>
    <row r="7" spans="1:6">
      <c r="A7" s="1">
        <v>5</v>
      </c>
      <c r="B7" s="2" t="s">
        <v>702</v>
      </c>
      <c r="C7" s="2" t="s">
        <v>253</v>
      </c>
      <c r="D7" s="2">
        <v>0</v>
      </c>
      <c r="E7" s="25">
        <f t="shared" si="0"/>
        <v>0</v>
      </c>
      <c r="F7" t="s">
        <v>705</v>
      </c>
    </row>
    <row r="8" spans="1:6">
      <c r="A8" s="1">
        <v>6</v>
      </c>
      <c r="B8" s="2" t="s">
        <v>513</v>
      </c>
      <c r="C8" s="2" t="s">
        <v>514</v>
      </c>
      <c r="D8" s="2">
        <v>1697</v>
      </c>
      <c r="E8" s="25">
        <f t="shared" si="0"/>
        <v>94.081565446285907</v>
      </c>
    </row>
    <row r="9" spans="1:6">
      <c r="A9" s="1">
        <v>7</v>
      </c>
      <c r="B9" s="2" t="s">
        <v>779</v>
      </c>
      <c r="C9" s="2" t="s">
        <v>516</v>
      </c>
      <c r="D9" s="2">
        <v>932</v>
      </c>
      <c r="E9" s="25">
        <f t="shared" si="0"/>
        <v>51.670017086587194</v>
      </c>
    </row>
    <row r="10" spans="1:6">
      <c r="A10" s="1">
        <v>8</v>
      </c>
      <c r="B10" s="2" t="s">
        <v>517</v>
      </c>
      <c r="C10" s="2" t="s">
        <v>518</v>
      </c>
      <c r="D10" s="2">
        <v>780</v>
      </c>
      <c r="E10" s="25">
        <f t="shared" si="0"/>
        <v>43.24314734714379</v>
      </c>
    </row>
    <row r="11" spans="1:6">
      <c r="A11" s="1">
        <v>9</v>
      </c>
      <c r="B11" s="2" t="s">
        <v>695</v>
      </c>
      <c r="C11" s="2" t="s">
        <v>697</v>
      </c>
      <c r="D11" s="2">
        <v>33</v>
      </c>
      <c r="E11" s="25">
        <f t="shared" si="0"/>
        <v>1.8295177723791602</v>
      </c>
    </row>
    <row r="12" spans="1:6">
      <c r="A12" s="1">
        <v>10</v>
      </c>
      <c r="B12" s="2" t="s">
        <v>696</v>
      </c>
      <c r="C12" s="2" t="s">
        <v>698</v>
      </c>
      <c r="D12" s="2">
        <v>4</v>
      </c>
      <c r="E12" s="25">
        <f t="shared" si="0"/>
        <v>0.22175972998535279</v>
      </c>
    </row>
    <row r="13" spans="1:6">
      <c r="A13" s="1">
        <v>11</v>
      </c>
      <c r="B13" s="2" t="s">
        <v>519</v>
      </c>
      <c r="C13" s="2" t="s">
        <v>520</v>
      </c>
      <c r="D13" s="2">
        <v>780</v>
      </c>
      <c r="E13" s="25">
        <f t="shared" si="0"/>
        <v>43.24314734714379</v>
      </c>
    </row>
    <row r="14" spans="1:6">
      <c r="A14" s="1">
        <v>12</v>
      </c>
      <c r="B14" s="2" t="s">
        <v>699</v>
      </c>
      <c r="C14" s="2" t="s">
        <v>700</v>
      </c>
      <c r="D14" s="2">
        <v>27</v>
      </c>
      <c r="E14" s="25">
        <f t="shared" si="0"/>
        <v>1.4968781774011313</v>
      </c>
    </row>
    <row r="15" spans="1:6">
      <c r="A15" s="1">
        <v>13</v>
      </c>
      <c r="B15" s="2" t="s">
        <v>521</v>
      </c>
      <c r="C15" s="2" t="s">
        <v>522</v>
      </c>
      <c r="D15" s="2">
        <v>374</v>
      </c>
      <c r="E15" s="25">
        <f t="shared" si="0"/>
        <v>20.734534753630484</v>
      </c>
    </row>
    <row r="16" spans="1:6">
      <c r="A16" s="1">
        <v>14</v>
      </c>
      <c r="B16" s="2" t="s">
        <v>523</v>
      </c>
      <c r="C16" s="2" t="s">
        <v>524</v>
      </c>
      <c r="D16" s="2">
        <v>211</v>
      </c>
      <c r="E16" s="25">
        <f t="shared" si="0"/>
        <v>11.697825756727358</v>
      </c>
    </row>
    <row r="17" spans="1:8">
      <c r="A17" s="1">
        <v>15</v>
      </c>
      <c r="B17" s="2" t="s">
        <v>691</v>
      </c>
      <c r="C17" s="2" t="s">
        <v>692</v>
      </c>
      <c r="D17" s="2">
        <v>97</v>
      </c>
      <c r="E17" s="25">
        <f t="shared" si="0"/>
        <v>5.3776734521448049</v>
      </c>
    </row>
    <row r="18" spans="1:8">
      <c r="A18" s="1">
        <v>16</v>
      </c>
      <c r="B18" s="2" t="s">
        <v>525</v>
      </c>
      <c r="C18" s="2" t="s">
        <v>706</v>
      </c>
      <c r="D18" s="2">
        <v>281</v>
      </c>
      <c r="E18" s="25">
        <f t="shared" si="0"/>
        <v>15.578621031471032</v>
      </c>
    </row>
    <row r="19" spans="1:8">
      <c r="A19" s="1">
        <v>17</v>
      </c>
      <c r="B19" s="2" t="s">
        <v>527</v>
      </c>
      <c r="C19" s="2" t="s">
        <v>528</v>
      </c>
      <c r="D19" s="2">
        <v>354</v>
      </c>
      <c r="E19" s="25">
        <f t="shared" si="0"/>
        <v>19.625736103703719</v>
      </c>
    </row>
    <row r="20" spans="1:8">
      <c r="A20" s="1">
        <v>18</v>
      </c>
      <c r="B20" s="2" t="s">
        <v>778</v>
      </c>
      <c r="C20" s="2" t="s">
        <v>530</v>
      </c>
      <c r="D20" s="2">
        <v>211</v>
      </c>
      <c r="E20" s="25">
        <f t="shared" si="0"/>
        <v>11.697825756727358</v>
      </c>
    </row>
    <row r="21" spans="1:8">
      <c r="A21" s="1">
        <v>19</v>
      </c>
      <c r="B21" s="2" t="s">
        <v>531</v>
      </c>
      <c r="C21" s="2" t="s">
        <v>532</v>
      </c>
      <c r="D21" s="2">
        <v>337</v>
      </c>
      <c r="E21" s="25">
        <f t="shared" si="0"/>
        <v>18.683257251265971</v>
      </c>
    </row>
    <row r="22" spans="1:8">
      <c r="A22" s="1">
        <v>20</v>
      </c>
      <c r="B22" s="2" t="s">
        <v>533</v>
      </c>
      <c r="C22" s="2" t="s">
        <v>534</v>
      </c>
      <c r="D22" s="2">
        <v>395</v>
      </c>
      <c r="E22" s="25">
        <f t="shared" si="0"/>
        <v>21.898773336053587</v>
      </c>
    </row>
    <row r="23" spans="1:8">
      <c r="A23" s="1">
        <v>21</v>
      </c>
      <c r="B23" s="2" t="s">
        <v>535</v>
      </c>
      <c r="C23" s="2" t="s">
        <v>536</v>
      </c>
      <c r="D23" s="2">
        <v>182</v>
      </c>
      <c r="E23" s="25">
        <f t="shared" si="0"/>
        <v>10.090067714333552</v>
      </c>
    </row>
    <row r="24" spans="1:8">
      <c r="A24" s="1">
        <v>22</v>
      </c>
      <c r="B24" s="2" t="s">
        <v>537</v>
      </c>
      <c r="C24" s="2" t="s">
        <v>538</v>
      </c>
      <c r="D24" s="2">
        <v>79</v>
      </c>
      <c r="E24" s="25">
        <f t="shared" si="0"/>
        <v>4.379754667210717</v>
      </c>
      <c r="H24">
        <f>107-64</f>
        <v>43</v>
      </c>
    </row>
    <row r="25" spans="1:8">
      <c r="A25" s="1">
        <v>23</v>
      </c>
      <c r="B25" s="2" t="s">
        <v>693</v>
      </c>
      <c r="C25" s="2" t="s">
        <v>694</v>
      </c>
      <c r="D25" s="2">
        <v>3</v>
      </c>
      <c r="E25" s="25">
        <f t="shared" si="0"/>
        <v>0.16631979748901457</v>
      </c>
    </row>
    <row r="26" spans="1:8">
      <c r="A26" s="1">
        <v>24</v>
      </c>
      <c r="B26" s="2" t="s">
        <v>539</v>
      </c>
      <c r="C26" s="2" t="s">
        <v>540</v>
      </c>
      <c r="D26" s="2">
        <v>66</v>
      </c>
      <c r="E26" s="25">
        <f t="shared" si="0"/>
        <v>3.6590355447583205</v>
      </c>
    </row>
    <row r="27" spans="1:8">
      <c r="A27" s="1">
        <v>25</v>
      </c>
      <c r="B27" s="2" t="s">
        <v>541</v>
      </c>
      <c r="C27" s="2" t="s">
        <v>542</v>
      </c>
      <c r="D27" s="2">
        <v>97</v>
      </c>
      <c r="E27" s="25">
        <f t="shared" si="0"/>
        <v>5.3776734521448049</v>
      </c>
    </row>
    <row r="28" spans="1:8">
      <c r="A28" s="1">
        <v>26</v>
      </c>
      <c r="B28" s="2" t="s">
        <v>543</v>
      </c>
      <c r="C28" s="2" t="s">
        <v>544</v>
      </c>
      <c r="D28" s="2">
        <v>60</v>
      </c>
      <c r="E28" s="25">
        <f t="shared" si="0"/>
        <v>3.3263959497802915</v>
      </c>
    </row>
    <row r="29" spans="1:8">
      <c r="A29" s="1">
        <v>27</v>
      </c>
      <c r="B29" s="2" t="s">
        <v>545</v>
      </c>
      <c r="C29" s="2" t="s">
        <v>546</v>
      </c>
      <c r="D29" s="2">
        <v>135</v>
      </c>
      <c r="E29" s="25">
        <f t="shared" si="0"/>
        <v>7.4843908870056559</v>
      </c>
    </row>
    <row r="30" spans="1:8">
      <c r="A30" s="1">
        <v>28</v>
      </c>
      <c r="B30" s="2" t="s">
        <v>547</v>
      </c>
      <c r="C30" s="2" t="s">
        <v>548</v>
      </c>
      <c r="D30" s="2">
        <v>42</v>
      </c>
      <c r="E30" s="25">
        <f t="shared" si="0"/>
        <v>2.3284771648462042</v>
      </c>
    </row>
    <row r="31" spans="1:8">
      <c r="A31" s="1">
        <v>29</v>
      </c>
      <c r="B31" s="2" t="s">
        <v>551</v>
      </c>
      <c r="C31" s="2" t="s">
        <v>552</v>
      </c>
      <c r="D31" s="2">
        <v>36</v>
      </c>
      <c r="E31" s="25">
        <f t="shared" si="0"/>
        <v>1.995837569868175</v>
      </c>
    </row>
    <row r="32" spans="1:8">
      <c r="A32" s="1">
        <v>30</v>
      </c>
      <c r="B32" s="2" t="s">
        <v>687</v>
      </c>
      <c r="C32" s="2" t="s">
        <v>688</v>
      </c>
      <c r="D32" s="2">
        <v>28</v>
      </c>
      <c r="E32" s="25">
        <f t="shared" si="0"/>
        <v>1.5523181098974694</v>
      </c>
    </row>
    <row r="33" spans="1:5">
      <c r="A33" s="1">
        <v>31</v>
      </c>
      <c r="B33" s="2" t="s">
        <v>689</v>
      </c>
      <c r="C33" s="2" t="s">
        <v>690</v>
      </c>
      <c r="D33" s="2">
        <v>1</v>
      </c>
      <c r="E33" s="33">
        <f>+D33/20670*100000</f>
        <v>4.8379293662312532</v>
      </c>
    </row>
    <row r="34" spans="1:5">
      <c r="A34" s="1">
        <v>32</v>
      </c>
      <c r="B34" s="6" t="s">
        <v>553</v>
      </c>
      <c r="C34" s="6"/>
      <c r="D34" s="6">
        <v>420</v>
      </c>
      <c r="E34" s="25">
        <f t="shared" si="0"/>
        <v>23.284771648462041</v>
      </c>
    </row>
    <row r="35" spans="1:5">
      <c r="D35" s="9">
        <f>SUM(D3:D34)</f>
        <v>10374</v>
      </c>
      <c r="E35" s="25">
        <f>+D35/1803754*1000</f>
        <v>5.7513385971701236</v>
      </c>
    </row>
  </sheetData>
  <mergeCells count="1">
    <mergeCell ref="A1:E1"/>
  </mergeCells>
  <phoneticPr fontId="0" type="noConversion"/>
  <pageMargins left="0.75" right="0.75" top="0.72" bottom="1" header="0.5" footer="0.5"/>
  <pageSetup paperSize="9" orientation="portrait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sqref="A1:E1"/>
    </sheetView>
  </sheetViews>
  <sheetFormatPr defaultRowHeight="21"/>
  <cols>
    <col min="1" max="1" width="5.375" bestFit="1" customWidth="1"/>
    <col min="2" max="2" width="22.75" bestFit="1" customWidth="1"/>
    <col min="3" max="3" width="12" customWidth="1"/>
    <col min="4" max="4" width="10.25" customWidth="1"/>
    <col min="5" max="5" width="16" customWidth="1"/>
  </cols>
  <sheetData>
    <row r="1" spans="1:6">
      <c r="A1" s="42" t="s">
        <v>903</v>
      </c>
      <c r="B1" s="42"/>
      <c r="C1" s="42"/>
      <c r="D1" s="42"/>
      <c r="E1" s="42"/>
    </row>
    <row r="2" spans="1:6">
      <c r="A2" s="1" t="s">
        <v>505</v>
      </c>
      <c r="B2" s="1" t="s">
        <v>506</v>
      </c>
      <c r="C2" s="1" t="s">
        <v>507</v>
      </c>
      <c r="D2" s="1" t="s">
        <v>508</v>
      </c>
      <c r="E2" s="1" t="s">
        <v>509</v>
      </c>
    </row>
    <row r="3" spans="1:6">
      <c r="A3" s="1">
        <v>1</v>
      </c>
      <c r="B3" s="2" t="s">
        <v>510</v>
      </c>
      <c r="C3" s="2" t="s">
        <v>511</v>
      </c>
      <c r="D3" s="2">
        <v>1496</v>
      </c>
      <c r="E3" s="25">
        <f>+D3/1813088*100000</f>
        <v>82.511163275031336</v>
      </c>
    </row>
    <row r="4" spans="1:6">
      <c r="A4" s="1">
        <v>2</v>
      </c>
      <c r="B4" s="2" t="s">
        <v>512</v>
      </c>
      <c r="C4" s="37" t="s">
        <v>902</v>
      </c>
      <c r="D4" s="2">
        <v>19</v>
      </c>
      <c r="E4" s="25">
        <f t="shared" ref="E4:E34" si="0">+D4/1813088*100000</f>
        <v>1.0479358972096224</v>
      </c>
    </row>
    <row r="5" spans="1:6">
      <c r="A5" s="1">
        <v>3</v>
      </c>
      <c r="B5" s="2" t="s">
        <v>701</v>
      </c>
      <c r="C5" s="2" t="s">
        <v>704</v>
      </c>
      <c r="D5" s="2">
        <v>7</v>
      </c>
      <c r="E5" s="25">
        <f t="shared" si="0"/>
        <v>0.38608164634038727</v>
      </c>
      <c r="F5" t="s">
        <v>705</v>
      </c>
    </row>
    <row r="6" spans="1:6">
      <c r="A6" s="1">
        <v>4</v>
      </c>
      <c r="B6" s="2" t="s">
        <v>703</v>
      </c>
      <c r="C6" s="2" t="s">
        <v>252</v>
      </c>
      <c r="D6" s="2">
        <v>1190</v>
      </c>
      <c r="E6" s="25">
        <f t="shared" si="0"/>
        <v>65.633879877865823</v>
      </c>
      <c r="F6" t="s">
        <v>705</v>
      </c>
    </row>
    <row r="7" spans="1:6">
      <c r="A7" s="1">
        <v>5</v>
      </c>
      <c r="B7" s="2" t="s">
        <v>702</v>
      </c>
      <c r="C7" s="2" t="s">
        <v>253</v>
      </c>
      <c r="D7" s="2">
        <v>0</v>
      </c>
      <c r="E7" s="25">
        <f t="shared" si="0"/>
        <v>0</v>
      </c>
      <c r="F7" t="s">
        <v>705</v>
      </c>
    </row>
    <row r="8" spans="1:6">
      <c r="A8" s="1">
        <v>6</v>
      </c>
      <c r="B8" s="2" t="s">
        <v>513</v>
      </c>
      <c r="C8" s="2" t="s">
        <v>514</v>
      </c>
      <c r="D8" s="2">
        <v>1697</v>
      </c>
      <c r="E8" s="25">
        <f t="shared" si="0"/>
        <v>93.597221977091024</v>
      </c>
    </row>
    <row r="9" spans="1:6">
      <c r="A9" s="1">
        <v>7</v>
      </c>
      <c r="B9" s="2" t="s">
        <v>779</v>
      </c>
      <c r="C9" s="2" t="s">
        <v>516</v>
      </c>
      <c r="D9" s="2">
        <v>932</v>
      </c>
      <c r="E9" s="25">
        <f t="shared" si="0"/>
        <v>51.404013484177277</v>
      </c>
    </row>
    <row r="10" spans="1:6">
      <c r="A10" s="1">
        <v>8</v>
      </c>
      <c r="B10" s="2" t="s">
        <v>517</v>
      </c>
      <c r="C10" s="2" t="s">
        <v>518</v>
      </c>
      <c r="D10" s="2">
        <v>780</v>
      </c>
      <c r="E10" s="25">
        <f t="shared" si="0"/>
        <v>43.020526306500294</v>
      </c>
    </row>
    <row r="11" spans="1:6">
      <c r="A11" s="1">
        <v>9</v>
      </c>
      <c r="B11" s="2" t="s">
        <v>695</v>
      </c>
      <c r="C11" s="2" t="s">
        <v>697</v>
      </c>
      <c r="D11" s="2">
        <v>33</v>
      </c>
      <c r="E11" s="25">
        <f t="shared" si="0"/>
        <v>1.8200991898903971</v>
      </c>
    </row>
    <row r="12" spans="1:6">
      <c r="A12" s="1">
        <v>10</v>
      </c>
      <c r="B12" s="2" t="s">
        <v>696</v>
      </c>
      <c r="C12" s="2" t="s">
        <v>698</v>
      </c>
      <c r="D12" s="2">
        <v>4</v>
      </c>
      <c r="E12" s="25">
        <f t="shared" si="0"/>
        <v>0.22061808362307839</v>
      </c>
    </row>
    <row r="13" spans="1:6">
      <c r="A13" s="1">
        <v>11</v>
      </c>
      <c r="B13" s="2" t="s">
        <v>519</v>
      </c>
      <c r="C13" s="2" t="s">
        <v>520</v>
      </c>
      <c r="D13" s="2">
        <v>780</v>
      </c>
      <c r="E13" s="25">
        <f t="shared" si="0"/>
        <v>43.020526306500294</v>
      </c>
    </row>
    <row r="14" spans="1:6">
      <c r="A14" s="1">
        <v>12</v>
      </c>
      <c r="B14" s="2" t="s">
        <v>699</v>
      </c>
      <c r="C14" s="2" t="s">
        <v>700</v>
      </c>
      <c r="D14" s="2">
        <v>27</v>
      </c>
      <c r="E14" s="25">
        <f t="shared" si="0"/>
        <v>1.4891720644557793</v>
      </c>
    </row>
    <row r="15" spans="1:6">
      <c r="A15" s="1">
        <v>13</v>
      </c>
      <c r="B15" s="2" t="s">
        <v>521</v>
      </c>
      <c r="C15" s="2" t="s">
        <v>522</v>
      </c>
      <c r="D15" s="2">
        <v>374</v>
      </c>
      <c r="E15" s="25">
        <f t="shared" si="0"/>
        <v>20.627790818757834</v>
      </c>
    </row>
    <row r="16" spans="1:6">
      <c r="A16" s="1">
        <v>14</v>
      </c>
      <c r="B16" s="2" t="s">
        <v>523</v>
      </c>
      <c r="C16" s="2" t="s">
        <v>524</v>
      </c>
      <c r="D16" s="2">
        <v>211</v>
      </c>
      <c r="E16" s="25">
        <f t="shared" si="0"/>
        <v>11.637603911117386</v>
      </c>
    </row>
    <row r="17" spans="1:8">
      <c r="A17" s="1">
        <v>15</v>
      </c>
      <c r="B17" s="2" t="s">
        <v>691</v>
      </c>
      <c r="C17" s="2" t="s">
        <v>692</v>
      </c>
      <c r="D17" s="2">
        <v>97</v>
      </c>
      <c r="E17" s="25">
        <f t="shared" si="0"/>
        <v>5.3499885278596517</v>
      </c>
    </row>
    <row r="18" spans="1:8">
      <c r="A18" s="1">
        <v>16</v>
      </c>
      <c r="B18" s="2" t="s">
        <v>525</v>
      </c>
      <c r="C18" s="2" t="s">
        <v>706</v>
      </c>
      <c r="D18" s="2">
        <v>281</v>
      </c>
      <c r="E18" s="25">
        <f t="shared" si="0"/>
        <v>15.49842037452126</v>
      </c>
    </row>
    <row r="19" spans="1:8">
      <c r="A19" s="1">
        <v>17</v>
      </c>
      <c r="B19" s="2" t="s">
        <v>527</v>
      </c>
      <c r="C19" s="2" t="s">
        <v>528</v>
      </c>
      <c r="D19" s="2">
        <v>354</v>
      </c>
      <c r="E19" s="25">
        <f t="shared" si="0"/>
        <v>19.524700400642441</v>
      </c>
    </row>
    <row r="20" spans="1:8">
      <c r="A20" s="1">
        <v>18</v>
      </c>
      <c r="B20" s="2" t="s">
        <v>778</v>
      </c>
      <c r="C20" s="2" t="s">
        <v>530</v>
      </c>
      <c r="D20" s="2">
        <v>211</v>
      </c>
      <c r="E20" s="25">
        <f t="shared" si="0"/>
        <v>11.637603911117386</v>
      </c>
    </row>
    <row r="21" spans="1:8">
      <c r="A21" s="1">
        <v>19</v>
      </c>
      <c r="B21" s="2" t="s">
        <v>531</v>
      </c>
      <c r="C21" s="2" t="s">
        <v>532</v>
      </c>
      <c r="D21" s="2">
        <v>337</v>
      </c>
      <c r="E21" s="25">
        <f t="shared" si="0"/>
        <v>18.587073545244355</v>
      </c>
    </row>
    <row r="22" spans="1:8">
      <c r="A22" s="1">
        <v>20</v>
      </c>
      <c r="B22" s="2" t="s">
        <v>533</v>
      </c>
      <c r="C22" s="2" t="s">
        <v>534</v>
      </c>
      <c r="D22" s="2">
        <v>395</v>
      </c>
      <c r="E22" s="25">
        <f t="shared" si="0"/>
        <v>21.786035757778993</v>
      </c>
    </row>
    <row r="23" spans="1:8">
      <c r="A23" s="1">
        <v>21</v>
      </c>
      <c r="B23" s="2" t="s">
        <v>535</v>
      </c>
      <c r="C23" s="2" t="s">
        <v>536</v>
      </c>
      <c r="D23" s="2">
        <v>182</v>
      </c>
      <c r="E23" s="25">
        <f t="shared" si="0"/>
        <v>10.038122804850069</v>
      </c>
    </row>
    <row r="24" spans="1:8">
      <c r="A24" s="1">
        <v>22</v>
      </c>
      <c r="B24" s="2" t="s">
        <v>537</v>
      </c>
      <c r="C24" s="2" t="s">
        <v>538</v>
      </c>
      <c r="D24" s="2">
        <v>79</v>
      </c>
      <c r="E24" s="25">
        <f t="shared" si="0"/>
        <v>4.357207151555798</v>
      </c>
      <c r="H24">
        <f>107-64</f>
        <v>43</v>
      </c>
    </row>
    <row r="25" spans="1:8">
      <c r="A25" s="1">
        <v>23</v>
      </c>
      <c r="B25" s="2" t="s">
        <v>693</v>
      </c>
      <c r="C25" s="2" t="s">
        <v>694</v>
      </c>
      <c r="D25" s="2">
        <v>3</v>
      </c>
      <c r="E25" s="25">
        <f t="shared" si="0"/>
        <v>0.16546356271730883</v>
      </c>
    </row>
    <row r="26" spans="1:8">
      <c r="A26" s="1">
        <v>24</v>
      </c>
      <c r="B26" s="2" t="s">
        <v>539</v>
      </c>
      <c r="C26" s="2" t="s">
        <v>540</v>
      </c>
      <c r="D26" s="2">
        <v>66</v>
      </c>
      <c r="E26" s="25">
        <f t="shared" si="0"/>
        <v>3.6401983797807942</v>
      </c>
    </row>
    <row r="27" spans="1:8">
      <c r="A27" s="1">
        <v>25</v>
      </c>
      <c r="B27" s="2" t="s">
        <v>541</v>
      </c>
      <c r="C27" s="2" t="s">
        <v>542</v>
      </c>
      <c r="D27" s="2">
        <v>97</v>
      </c>
      <c r="E27" s="25">
        <f t="shared" si="0"/>
        <v>5.3499885278596517</v>
      </c>
    </row>
    <row r="28" spans="1:8">
      <c r="A28" s="1">
        <v>26</v>
      </c>
      <c r="B28" s="2" t="s">
        <v>543</v>
      </c>
      <c r="C28" s="2" t="s">
        <v>544</v>
      </c>
      <c r="D28" s="2">
        <v>60</v>
      </c>
      <c r="E28" s="25">
        <f t="shared" si="0"/>
        <v>3.3092712543461764</v>
      </c>
    </row>
    <row r="29" spans="1:8">
      <c r="A29" s="1">
        <v>27</v>
      </c>
      <c r="B29" s="2" t="s">
        <v>545</v>
      </c>
      <c r="C29" s="2" t="s">
        <v>546</v>
      </c>
      <c r="D29" s="2">
        <v>135</v>
      </c>
      <c r="E29" s="25">
        <f t="shared" si="0"/>
        <v>7.4458603222788966</v>
      </c>
    </row>
    <row r="30" spans="1:8">
      <c r="A30" s="1">
        <v>28</v>
      </c>
      <c r="B30" s="2" t="s">
        <v>547</v>
      </c>
      <c r="C30" s="2" t="s">
        <v>548</v>
      </c>
      <c r="D30" s="2">
        <v>42</v>
      </c>
      <c r="E30" s="25">
        <f t="shared" si="0"/>
        <v>2.3164898780423235</v>
      </c>
    </row>
    <row r="31" spans="1:8">
      <c r="A31" s="1">
        <v>29</v>
      </c>
      <c r="B31" s="2" t="s">
        <v>551</v>
      </c>
      <c r="C31" s="2" t="s">
        <v>552</v>
      </c>
      <c r="D31" s="2">
        <v>36</v>
      </c>
      <c r="E31" s="25">
        <f t="shared" si="0"/>
        <v>1.9855627526077055</v>
      </c>
    </row>
    <row r="32" spans="1:8">
      <c r="A32" s="1">
        <v>30</v>
      </c>
      <c r="B32" s="2" t="s">
        <v>687</v>
      </c>
      <c r="C32" s="2" t="s">
        <v>688</v>
      </c>
      <c r="D32" s="2">
        <v>28</v>
      </c>
      <c r="E32" s="25">
        <f t="shared" si="0"/>
        <v>1.5443265853615491</v>
      </c>
    </row>
    <row r="33" spans="1:5">
      <c r="A33" s="1">
        <v>31</v>
      </c>
      <c r="B33" s="2" t="s">
        <v>689</v>
      </c>
      <c r="C33" s="2" t="s">
        <v>690</v>
      </c>
      <c r="D33" s="2">
        <v>1</v>
      </c>
      <c r="E33" s="25">
        <f>+D33/20555*100000</f>
        <v>4.8649963512527368</v>
      </c>
    </row>
    <row r="34" spans="1:5">
      <c r="A34" s="1">
        <v>32</v>
      </c>
      <c r="B34" s="6" t="s">
        <v>553</v>
      </c>
      <c r="C34" s="6"/>
      <c r="D34" s="6">
        <v>420</v>
      </c>
      <c r="E34" s="25">
        <f t="shared" si="0"/>
        <v>23.164898780423233</v>
      </c>
    </row>
    <row r="35" spans="1:5">
      <c r="D35" s="9">
        <f>SUM(D3:D34)</f>
        <v>10374</v>
      </c>
      <c r="E35" s="25">
        <f>+D35/1813088*1000</f>
        <v>5.7217299987645394</v>
      </c>
    </row>
  </sheetData>
  <mergeCells count="1">
    <mergeCell ref="A1:E1"/>
  </mergeCells>
  <phoneticPr fontId="4" type="noConversion"/>
  <pageMargins left="0.75" right="0.75" top="1" bottom="1" header="0.5" footer="0.5"/>
  <headerFooter alignWithMargins="0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38"/>
  <sheetViews>
    <sheetView topLeftCell="A7" workbookViewId="0">
      <selection activeCell="I27" sqref="I27"/>
    </sheetView>
  </sheetViews>
  <sheetFormatPr defaultRowHeight="21"/>
  <cols>
    <col min="1" max="1" width="5.375" bestFit="1" customWidth="1"/>
    <col min="2" max="2" width="22.75" bestFit="1" customWidth="1"/>
    <col min="3" max="3" width="12" customWidth="1"/>
    <col min="4" max="4" width="10.25" customWidth="1"/>
    <col min="5" max="5" width="16" customWidth="1"/>
    <col min="6" max="6" width="16.25" customWidth="1"/>
  </cols>
  <sheetData>
    <row r="1" spans="1:7">
      <c r="A1" s="42" t="s">
        <v>908</v>
      </c>
      <c r="B1" s="42"/>
      <c r="C1" s="42"/>
      <c r="D1" s="42"/>
      <c r="E1" s="42"/>
    </row>
    <row r="2" spans="1:7">
      <c r="A2" s="1" t="s">
        <v>505</v>
      </c>
      <c r="B2" s="1" t="s">
        <v>506</v>
      </c>
      <c r="C2" s="1" t="s">
        <v>507</v>
      </c>
      <c r="D2" s="1" t="s">
        <v>508</v>
      </c>
      <c r="E2" s="1" t="s">
        <v>509</v>
      </c>
      <c r="F2" s="35"/>
      <c r="G2" s="36"/>
    </row>
    <row r="3" spans="1:7">
      <c r="A3" s="1">
        <v>1</v>
      </c>
      <c r="B3" s="2" t="s">
        <v>510</v>
      </c>
      <c r="C3" s="2" t="s">
        <v>511</v>
      </c>
      <c r="D3" s="2">
        <v>1594</v>
      </c>
      <c r="E3" s="25">
        <f>+D3/1813088*100000</f>
        <v>87.916306323796746</v>
      </c>
      <c r="F3" s="7"/>
    </row>
    <row r="4" spans="1:7">
      <c r="A4" s="1">
        <v>2</v>
      </c>
      <c r="B4" s="2" t="s">
        <v>512</v>
      </c>
      <c r="C4" s="37" t="s">
        <v>902</v>
      </c>
      <c r="D4" s="2">
        <v>14</v>
      </c>
      <c r="E4" s="25">
        <f t="shared" ref="E4:E34" si="0">+D4/1813088*100000</f>
        <v>0.77216329268077455</v>
      </c>
      <c r="F4" s="7"/>
    </row>
    <row r="5" spans="1:7">
      <c r="A5" s="1">
        <v>3</v>
      </c>
      <c r="B5" s="2" t="s">
        <v>701</v>
      </c>
      <c r="C5" s="2" t="s">
        <v>704</v>
      </c>
      <c r="D5" s="2">
        <v>7</v>
      </c>
      <c r="E5" s="25">
        <f t="shared" si="0"/>
        <v>0.38608164634038727</v>
      </c>
      <c r="F5" s="7"/>
    </row>
    <row r="6" spans="1:7">
      <c r="A6" s="1">
        <v>4</v>
      </c>
      <c r="B6" s="2" t="s">
        <v>703</v>
      </c>
      <c r="C6" s="2" t="s">
        <v>252</v>
      </c>
      <c r="D6" s="2">
        <v>1122</v>
      </c>
      <c r="E6" s="25">
        <f t="shared" si="0"/>
        <v>61.883372456273499</v>
      </c>
      <c r="F6" s="7"/>
    </row>
    <row r="7" spans="1:7">
      <c r="A7" s="1">
        <v>5</v>
      </c>
      <c r="B7" s="2" t="s">
        <v>702</v>
      </c>
      <c r="C7" s="2" t="s">
        <v>253</v>
      </c>
      <c r="D7" s="2">
        <v>0</v>
      </c>
      <c r="E7" s="25">
        <f t="shared" si="0"/>
        <v>0</v>
      </c>
      <c r="F7" s="7"/>
    </row>
    <row r="8" spans="1:7">
      <c r="A8" s="1">
        <v>6</v>
      </c>
      <c r="B8" s="2" t="s">
        <v>513</v>
      </c>
      <c r="C8" s="2" t="s">
        <v>514</v>
      </c>
      <c r="D8" s="2">
        <v>1824</v>
      </c>
      <c r="E8" s="25">
        <f t="shared" si="0"/>
        <v>100.60184613212375</v>
      </c>
      <c r="F8" s="7"/>
    </row>
    <row r="9" spans="1:7">
      <c r="A9" s="1">
        <v>7</v>
      </c>
      <c r="B9" s="2" t="s">
        <v>779</v>
      </c>
      <c r="C9" s="2" t="s">
        <v>516</v>
      </c>
      <c r="D9" s="2">
        <v>1029</v>
      </c>
      <c r="E9" s="25">
        <f t="shared" si="0"/>
        <v>56.754002012036921</v>
      </c>
      <c r="F9" s="7"/>
    </row>
    <row r="10" spans="1:7">
      <c r="A10" s="1">
        <v>8</v>
      </c>
      <c r="B10" s="2" t="s">
        <v>517</v>
      </c>
      <c r="C10" s="2" t="s">
        <v>518</v>
      </c>
      <c r="D10" s="2">
        <v>866</v>
      </c>
      <c r="E10" s="25">
        <f t="shared" si="0"/>
        <v>47.763815104396478</v>
      </c>
      <c r="F10" s="7"/>
    </row>
    <row r="11" spans="1:7">
      <c r="A11" s="1">
        <v>9</v>
      </c>
      <c r="B11" s="2" t="s">
        <v>695</v>
      </c>
      <c r="C11" s="2" t="s">
        <v>697</v>
      </c>
      <c r="D11" s="2">
        <v>26</v>
      </c>
      <c r="E11" s="25">
        <f t="shared" si="0"/>
        <v>1.4340175435500098</v>
      </c>
      <c r="F11" s="7"/>
    </row>
    <row r="12" spans="1:7">
      <c r="A12" s="1">
        <v>10</v>
      </c>
      <c r="B12" s="2" t="s">
        <v>696</v>
      </c>
      <c r="C12" s="2" t="s">
        <v>698</v>
      </c>
      <c r="D12" s="2">
        <v>0</v>
      </c>
      <c r="E12" s="25">
        <f t="shared" si="0"/>
        <v>0</v>
      </c>
      <c r="F12" s="7"/>
    </row>
    <row r="13" spans="1:7">
      <c r="A13" s="1">
        <v>11</v>
      </c>
      <c r="B13" s="2" t="s">
        <v>519</v>
      </c>
      <c r="C13" s="2" t="s">
        <v>520</v>
      </c>
      <c r="D13" s="2">
        <v>843</v>
      </c>
      <c r="E13" s="25">
        <f t="shared" si="0"/>
        <v>46.495261123563779</v>
      </c>
      <c r="F13" s="7"/>
    </row>
    <row r="14" spans="1:7">
      <c r="A14" s="1">
        <v>12</v>
      </c>
      <c r="B14" s="2" t="s">
        <v>699</v>
      </c>
      <c r="C14" s="2" t="s">
        <v>700</v>
      </c>
      <c r="D14" s="2">
        <v>179</v>
      </c>
      <c r="E14" s="25">
        <f t="shared" si="0"/>
        <v>9.8726592421327588</v>
      </c>
      <c r="F14" s="7"/>
    </row>
    <row r="15" spans="1:7">
      <c r="A15" s="1">
        <v>13</v>
      </c>
      <c r="B15" s="2" t="s">
        <v>521</v>
      </c>
      <c r="C15" s="2" t="s">
        <v>522</v>
      </c>
      <c r="D15" s="2">
        <v>526</v>
      </c>
      <c r="E15" s="25">
        <f t="shared" si="0"/>
        <v>29.011277996434814</v>
      </c>
      <c r="F15" s="7"/>
    </row>
    <row r="16" spans="1:7">
      <c r="A16" s="1">
        <v>14</v>
      </c>
      <c r="B16" s="2" t="s">
        <v>523</v>
      </c>
      <c r="C16" s="2" t="s">
        <v>524</v>
      </c>
      <c r="D16" s="2">
        <v>258</v>
      </c>
      <c r="E16" s="25">
        <f t="shared" si="0"/>
        <v>14.229866393688557</v>
      </c>
      <c r="F16" s="7"/>
    </row>
    <row r="17" spans="1:6">
      <c r="A17" s="1">
        <v>15</v>
      </c>
      <c r="B17" s="2" t="s">
        <v>691</v>
      </c>
      <c r="C17" s="2" t="s">
        <v>692</v>
      </c>
      <c r="D17" s="2">
        <v>94</v>
      </c>
      <c r="E17" s="25">
        <f t="shared" si="0"/>
        <v>5.1845249651423435</v>
      </c>
      <c r="F17" s="7"/>
    </row>
    <row r="18" spans="1:6">
      <c r="A18" s="1">
        <v>16</v>
      </c>
      <c r="B18" s="2" t="s">
        <v>525</v>
      </c>
      <c r="C18" s="2" t="s">
        <v>706</v>
      </c>
      <c r="D18" s="2">
        <v>115</v>
      </c>
      <c r="E18" s="25">
        <f t="shared" si="0"/>
        <v>6.3427699041635046</v>
      </c>
      <c r="F18" s="7"/>
    </row>
    <row r="19" spans="1:6">
      <c r="A19" s="1">
        <v>17</v>
      </c>
      <c r="B19" s="2" t="s">
        <v>527</v>
      </c>
      <c r="C19" s="2" t="s">
        <v>528</v>
      </c>
      <c r="D19" s="2">
        <v>466</v>
      </c>
      <c r="E19" s="25">
        <f t="shared" si="0"/>
        <v>25.702006742088638</v>
      </c>
      <c r="F19" s="7"/>
    </row>
    <row r="20" spans="1:6">
      <c r="A20" s="1">
        <v>18</v>
      </c>
      <c r="B20" s="2" t="s">
        <v>778</v>
      </c>
      <c r="C20" s="2" t="s">
        <v>530</v>
      </c>
      <c r="D20" s="2">
        <v>224</v>
      </c>
      <c r="E20" s="25">
        <f t="shared" si="0"/>
        <v>12.354612682892393</v>
      </c>
      <c r="F20" s="7"/>
    </row>
    <row r="21" spans="1:6">
      <c r="A21" s="1">
        <v>19</v>
      </c>
      <c r="B21" s="2" t="s">
        <v>531</v>
      </c>
      <c r="C21" s="2" t="s">
        <v>532</v>
      </c>
      <c r="D21" s="2">
        <v>345</v>
      </c>
      <c r="E21" s="25">
        <f t="shared" si="0"/>
        <v>19.028309712490515</v>
      </c>
      <c r="F21" s="7"/>
    </row>
    <row r="22" spans="1:6">
      <c r="A22" s="1">
        <v>20</v>
      </c>
      <c r="B22" s="2" t="s">
        <v>533</v>
      </c>
      <c r="C22" s="2" t="s">
        <v>534</v>
      </c>
      <c r="D22" s="2">
        <v>507</v>
      </c>
      <c r="E22" s="25">
        <f t="shared" si="0"/>
        <v>27.963342099225191</v>
      </c>
      <c r="F22" s="7"/>
    </row>
    <row r="23" spans="1:6">
      <c r="A23" s="1">
        <v>21</v>
      </c>
      <c r="B23" s="2" t="s">
        <v>535</v>
      </c>
      <c r="C23" s="2" t="s">
        <v>536</v>
      </c>
      <c r="D23" s="2">
        <v>139</v>
      </c>
      <c r="E23" s="25">
        <f t="shared" si="0"/>
        <v>7.6664784059019748</v>
      </c>
      <c r="F23" s="7"/>
    </row>
    <row r="24" spans="1:6">
      <c r="A24" s="1">
        <v>22</v>
      </c>
      <c r="B24" s="2" t="s">
        <v>537</v>
      </c>
      <c r="C24" s="2" t="s">
        <v>538</v>
      </c>
      <c r="D24" s="2">
        <v>80</v>
      </c>
      <c r="E24" s="25">
        <f t="shared" si="0"/>
        <v>4.412361672461568</v>
      </c>
      <c r="F24" s="7"/>
    </row>
    <row r="25" spans="1:6">
      <c r="A25" s="1">
        <v>23</v>
      </c>
      <c r="B25" s="2" t="s">
        <v>693</v>
      </c>
      <c r="C25" s="2" t="s">
        <v>694</v>
      </c>
      <c r="D25" s="2">
        <v>1</v>
      </c>
      <c r="E25" s="25">
        <f t="shared" si="0"/>
        <v>5.5154520905769597E-2</v>
      </c>
      <c r="F25" s="7"/>
    </row>
    <row r="26" spans="1:6">
      <c r="A26" s="1">
        <v>24</v>
      </c>
      <c r="B26" s="2" t="s">
        <v>539</v>
      </c>
      <c r="C26" s="2" t="s">
        <v>540</v>
      </c>
      <c r="D26" s="2">
        <v>88</v>
      </c>
      <c r="E26" s="25">
        <f t="shared" si="0"/>
        <v>4.8535978397077253</v>
      </c>
      <c r="F26" s="7"/>
    </row>
    <row r="27" spans="1:6">
      <c r="A27" s="1">
        <v>25</v>
      </c>
      <c r="B27" s="2" t="s">
        <v>541</v>
      </c>
      <c r="C27" s="2" t="s">
        <v>542</v>
      </c>
      <c r="D27" s="2">
        <v>114</v>
      </c>
      <c r="E27" s="25">
        <f t="shared" si="0"/>
        <v>6.2876153832577346</v>
      </c>
      <c r="F27" s="7"/>
    </row>
    <row r="28" spans="1:6">
      <c r="A28" s="1">
        <v>26</v>
      </c>
      <c r="B28" s="2" t="s">
        <v>543</v>
      </c>
      <c r="C28" s="2" t="s">
        <v>544</v>
      </c>
      <c r="D28" s="2">
        <v>61</v>
      </c>
      <c r="E28" s="25">
        <f t="shared" si="0"/>
        <v>3.364425775251946</v>
      </c>
      <c r="F28" s="7"/>
    </row>
    <row r="29" spans="1:6">
      <c r="A29" s="1">
        <v>27</v>
      </c>
      <c r="B29" s="2" t="s">
        <v>545</v>
      </c>
      <c r="C29" s="2" t="s">
        <v>546</v>
      </c>
      <c r="D29" s="2">
        <v>147</v>
      </c>
      <c r="E29" s="25">
        <f t="shared" si="0"/>
        <v>8.107714573148133</v>
      </c>
      <c r="F29" s="7"/>
    </row>
    <row r="30" spans="1:6">
      <c r="A30" s="1">
        <v>28</v>
      </c>
      <c r="B30" s="2" t="s">
        <v>547</v>
      </c>
      <c r="C30" s="2" t="s">
        <v>548</v>
      </c>
      <c r="D30" s="2">
        <v>34</v>
      </c>
      <c r="E30" s="25">
        <f t="shared" si="0"/>
        <v>1.8752537107961667</v>
      </c>
      <c r="F30" s="7"/>
    </row>
    <row r="31" spans="1:6">
      <c r="A31" s="1">
        <v>29</v>
      </c>
      <c r="B31" s="2" t="s">
        <v>551</v>
      </c>
      <c r="C31" s="2" t="s">
        <v>552</v>
      </c>
      <c r="D31" s="2">
        <v>26</v>
      </c>
      <c r="E31" s="25">
        <f t="shared" si="0"/>
        <v>1.4340175435500098</v>
      </c>
      <c r="F31" s="7"/>
    </row>
    <row r="32" spans="1:6">
      <c r="A32" s="1">
        <v>30</v>
      </c>
      <c r="B32" s="2" t="s">
        <v>687</v>
      </c>
      <c r="C32" s="2" t="s">
        <v>688</v>
      </c>
      <c r="D32" s="2">
        <v>13</v>
      </c>
      <c r="E32" s="25">
        <f t="shared" si="0"/>
        <v>0.71700877177500488</v>
      </c>
      <c r="F32" s="7"/>
    </row>
    <row r="33" spans="1:6">
      <c r="A33" s="1">
        <v>31</v>
      </c>
      <c r="B33" s="2" t="s">
        <v>689</v>
      </c>
      <c r="C33" s="2" t="s">
        <v>690</v>
      </c>
      <c r="D33" s="2">
        <v>0</v>
      </c>
      <c r="E33" s="25">
        <f>+D33/20555*100000</f>
        <v>0</v>
      </c>
      <c r="F33" s="7"/>
    </row>
    <row r="34" spans="1:6">
      <c r="A34" s="1">
        <v>32</v>
      </c>
      <c r="B34" s="6" t="s">
        <v>553</v>
      </c>
      <c r="C34" s="6"/>
      <c r="D34" s="6">
        <v>292</v>
      </c>
      <c r="E34" s="25">
        <f t="shared" si="0"/>
        <v>16.105120104484726</v>
      </c>
      <c r="F34" s="7"/>
    </row>
    <row r="35" spans="1:6">
      <c r="D35" s="9">
        <f>SUM(D3:D34)</f>
        <v>11034</v>
      </c>
      <c r="E35" s="25">
        <f>+D35/1813088*1000</f>
        <v>6.0857498367426182</v>
      </c>
      <c r="F35" s="7"/>
    </row>
    <row r="36" spans="1:6">
      <c r="B36" t="s">
        <v>779</v>
      </c>
      <c r="C36" t="s">
        <v>905</v>
      </c>
      <c r="D36" s="24">
        <v>324</v>
      </c>
      <c r="E36" s="25">
        <f>+D36/1813088*100000</f>
        <v>17.870064773469352</v>
      </c>
      <c r="F36" s="7"/>
    </row>
    <row r="37" spans="1:6">
      <c r="B37" t="s">
        <v>907</v>
      </c>
      <c r="C37" t="s">
        <v>906</v>
      </c>
      <c r="D37" s="24">
        <v>526</v>
      </c>
      <c r="E37" s="25">
        <f>+D37/1813088*100000</f>
        <v>29.011277996434814</v>
      </c>
      <c r="F37" s="7"/>
    </row>
    <row r="38" spans="1:6">
      <c r="D38" s="34"/>
      <c r="F38" s="7"/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3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3" sqref="D3"/>
    </sheetView>
  </sheetViews>
  <sheetFormatPr defaultRowHeight="21"/>
  <sheetData>
    <row r="1" spans="1:4">
      <c r="A1" t="s">
        <v>1</v>
      </c>
      <c r="B1" t="s">
        <v>330</v>
      </c>
      <c r="C1" t="s">
        <v>331</v>
      </c>
      <c r="D1" t="s">
        <v>0</v>
      </c>
    </row>
    <row r="2" spans="1:4">
      <c r="A2" t="s">
        <v>2</v>
      </c>
      <c r="B2">
        <v>263</v>
      </c>
      <c r="C2">
        <v>170</v>
      </c>
      <c r="D2">
        <v>433</v>
      </c>
    </row>
    <row r="3" spans="1:4">
      <c r="A3" t="s">
        <v>3</v>
      </c>
      <c r="C3">
        <v>1</v>
      </c>
      <c r="D3">
        <v>1</v>
      </c>
    </row>
    <row r="4" spans="1:4">
      <c r="A4" t="s">
        <v>4</v>
      </c>
      <c r="B4">
        <v>19</v>
      </c>
      <c r="C4">
        <v>13</v>
      </c>
      <c r="D4">
        <v>32</v>
      </c>
    </row>
    <row r="5" spans="1:4">
      <c r="A5" t="s">
        <v>5</v>
      </c>
      <c r="B5">
        <v>79</v>
      </c>
      <c r="C5">
        <v>34</v>
      </c>
      <c r="D5" s="5">
        <v>113</v>
      </c>
    </row>
    <row r="6" spans="1:4">
      <c r="A6" t="s">
        <v>6</v>
      </c>
      <c r="B6">
        <v>31</v>
      </c>
      <c r="C6">
        <v>10</v>
      </c>
      <c r="D6" s="5">
        <v>41</v>
      </c>
    </row>
    <row r="7" spans="1:4">
      <c r="A7" t="s">
        <v>332</v>
      </c>
      <c r="B7">
        <v>4</v>
      </c>
      <c r="C7">
        <v>1</v>
      </c>
      <c r="D7" s="5">
        <v>5</v>
      </c>
    </row>
    <row r="8" spans="1:4">
      <c r="A8" t="s">
        <v>7</v>
      </c>
      <c r="B8">
        <v>3</v>
      </c>
      <c r="C8">
        <v>1</v>
      </c>
      <c r="D8" s="5">
        <v>4</v>
      </c>
    </row>
    <row r="9" spans="1:4">
      <c r="A9" t="s">
        <v>8</v>
      </c>
      <c r="B9">
        <v>2</v>
      </c>
      <c r="D9" s="5">
        <v>2</v>
      </c>
    </row>
    <row r="10" spans="1:4">
      <c r="A10" t="s">
        <v>9</v>
      </c>
      <c r="B10">
        <v>1</v>
      </c>
      <c r="C10">
        <v>1</v>
      </c>
      <c r="D10" s="5">
        <v>2</v>
      </c>
    </row>
    <row r="11" spans="1:4">
      <c r="A11" t="s">
        <v>333</v>
      </c>
      <c r="B11">
        <v>1</v>
      </c>
      <c r="D11" s="5">
        <v>1</v>
      </c>
    </row>
    <row r="12" spans="1:4">
      <c r="A12" t="s">
        <v>10</v>
      </c>
      <c r="B12">
        <v>1</v>
      </c>
      <c r="D12">
        <v>1</v>
      </c>
    </row>
    <row r="13" spans="1:4">
      <c r="A13" t="s">
        <v>11</v>
      </c>
      <c r="C13">
        <v>2</v>
      </c>
      <c r="D13">
        <v>2</v>
      </c>
    </row>
    <row r="14" spans="1:4">
      <c r="A14" t="s">
        <v>12</v>
      </c>
      <c r="B14">
        <v>2</v>
      </c>
      <c r="D14">
        <v>2</v>
      </c>
    </row>
    <row r="15" spans="1:4">
      <c r="A15" t="s">
        <v>13</v>
      </c>
      <c r="B15">
        <v>251</v>
      </c>
      <c r="C15">
        <v>242</v>
      </c>
      <c r="D15">
        <v>493</v>
      </c>
    </row>
    <row r="16" spans="1:4">
      <c r="A16" t="s">
        <v>14</v>
      </c>
      <c r="B16">
        <v>2</v>
      </c>
      <c r="C16">
        <v>2</v>
      </c>
      <c r="D16">
        <v>4</v>
      </c>
    </row>
    <row r="17" spans="1:4">
      <c r="A17" t="s">
        <v>334</v>
      </c>
      <c r="B17">
        <v>2</v>
      </c>
      <c r="C17">
        <v>1</v>
      </c>
      <c r="D17">
        <v>3</v>
      </c>
    </row>
    <row r="18" spans="1:4">
      <c r="A18" t="s">
        <v>335</v>
      </c>
      <c r="B18">
        <v>1</v>
      </c>
      <c r="D18">
        <v>1</v>
      </c>
    </row>
    <row r="19" spans="1:4">
      <c r="A19" t="s">
        <v>16</v>
      </c>
      <c r="C19">
        <v>2</v>
      </c>
      <c r="D19">
        <v>2</v>
      </c>
    </row>
    <row r="20" spans="1:4">
      <c r="A20" t="s">
        <v>336</v>
      </c>
      <c r="C20">
        <v>1</v>
      </c>
      <c r="D20">
        <v>1</v>
      </c>
    </row>
    <row r="21" spans="1:4">
      <c r="A21" t="s">
        <v>18</v>
      </c>
      <c r="B21">
        <v>1</v>
      </c>
      <c r="D21">
        <v>1</v>
      </c>
    </row>
    <row r="22" spans="1:4">
      <c r="A22" t="s">
        <v>19</v>
      </c>
      <c r="B22">
        <v>3</v>
      </c>
      <c r="D22">
        <v>3</v>
      </c>
    </row>
    <row r="23" spans="1:4">
      <c r="A23" t="s">
        <v>20</v>
      </c>
      <c r="B23">
        <v>2</v>
      </c>
      <c r="C23">
        <v>1</v>
      </c>
      <c r="D23" s="5">
        <v>3</v>
      </c>
    </row>
    <row r="24" spans="1:4">
      <c r="A24" t="s">
        <v>21</v>
      </c>
      <c r="B24">
        <v>10</v>
      </c>
      <c r="C24">
        <v>1</v>
      </c>
      <c r="D24" s="5">
        <v>11</v>
      </c>
    </row>
    <row r="25" spans="1:4">
      <c r="A25" t="s">
        <v>23</v>
      </c>
      <c r="B25">
        <v>96</v>
      </c>
      <c r="C25">
        <v>64</v>
      </c>
      <c r="D25" s="5">
        <v>160</v>
      </c>
    </row>
    <row r="26" spans="1:4">
      <c r="A26" t="s">
        <v>337</v>
      </c>
      <c r="C26">
        <v>1</v>
      </c>
      <c r="D26" s="5">
        <v>1</v>
      </c>
    </row>
    <row r="27" spans="1:4">
      <c r="A27" t="s">
        <v>25</v>
      </c>
      <c r="B27">
        <v>22</v>
      </c>
      <c r="C27">
        <v>12</v>
      </c>
      <c r="D27" s="5">
        <v>34</v>
      </c>
    </row>
    <row r="28" spans="1:4">
      <c r="A28" t="s">
        <v>26</v>
      </c>
      <c r="B28">
        <v>2</v>
      </c>
      <c r="D28" s="5">
        <v>2</v>
      </c>
    </row>
    <row r="29" spans="1:4">
      <c r="A29" t="s">
        <v>27</v>
      </c>
      <c r="B29">
        <v>1</v>
      </c>
      <c r="D29" s="5">
        <v>1</v>
      </c>
    </row>
    <row r="30" spans="1:4">
      <c r="A30" t="s">
        <v>338</v>
      </c>
      <c r="B30">
        <v>2</v>
      </c>
      <c r="D30" s="5">
        <v>2</v>
      </c>
    </row>
    <row r="31" spans="1:4">
      <c r="A31" t="s">
        <v>339</v>
      </c>
      <c r="B31">
        <v>1</v>
      </c>
      <c r="C31">
        <v>2</v>
      </c>
      <c r="D31" s="5">
        <v>3</v>
      </c>
    </row>
    <row r="32" spans="1:4">
      <c r="A32" t="s">
        <v>28</v>
      </c>
      <c r="B32">
        <v>22</v>
      </c>
      <c r="C32">
        <v>11</v>
      </c>
      <c r="D32" s="5">
        <v>33</v>
      </c>
    </row>
    <row r="33" spans="1:4">
      <c r="A33" t="s">
        <v>30</v>
      </c>
      <c r="B33">
        <v>5</v>
      </c>
      <c r="C33">
        <v>4</v>
      </c>
      <c r="D33">
        <v>9</v>
      </c>
    </row>
    <row r="34" spans="1:4">
      <c r="A34" t="s">
        <v>32</v>
      </c>
      <c r="B34">
        <v>1</v>
      </c>
      <c r="D34">
        <v>1</v>
      </c>
    </row>
    <row r="35" spans="1:4">
      <c r="A35" t="s">
        <v>340</v>
      </c>
      <c r="B35">
        <v>1</v>
      </c>
      <c r="D35">
        <v>1</v>
      </c>
    </row>
    <row r="36" spans="1:4">
      <c r="A36" t="s">
        <v>33</v>
      </c>
      <c r="B36">
        <v>7</v>
      </c>
      <c r="C36">
        <v>4</v>
      </c>
      <c r="D36">
        <v>11</v>
      </c>
    </row>
    <row r="37" spans="1:4">
      <c r="A37" t="s">
        <v>341</v>
      </c>
      <c r="B37">
        <v>1</v>
      </c>
      <c r="D37" s="5">
        <v>1</v>
      </c>
    </row>
    <row r="38" spans="1:4">
      <c r="A38" t="s">
        <v>35</v>
      </c>
      <c r="B38">
        <v>5</v>
      </c>
      <c r="C38">
        <v>7</v>
      </c>
      <c r="D38" s="5">
        <v>12</v>
      </c>
    </row>
    <row r="39" spans="1:4">
      <c r="A39" t="s">
        <v>37</v>
      </c>
      <c r="B39">
        <v>2</v>
      </c>
      <c r="D39" s="5">
        <v>2</v>
      </c>
    </row>
    <row r="40" spans="1:4">
      <c r="A40" t="s">
        <v>342</v>
      </c>
      <c r="B40">
        <v>1</v>
      </c>
      <c r="D40" s="5">
        <v>1</v>
      </c>
    </row>
    <row r="41" spans="1:4">
      <c r="A41" t="s">
        <v>38</v>
      </c>
      <c r="C41">
        <v>1</v>
      </c>
      <c r="D41" s="5">
        <v>1</v>
      </c>
    </row>
    <row r="42" spans="1:4">
      <c r="A42" t="s">
        <v>39</v>
      </c>
      <c r="B42">
        <v>2</v>
      </c>
      <c r="C42">
        <v>3</v>
      </c>
      <c r="D42" s="5">
        <v>5</v>
      </c>
    </row>
    <row r="43" spans="1:4">
      <c r="A43" t="s">
        <v>40</v>
      </c>
      <c r="B43">
        <v>8</v>
      </c>
      <c r="C43">
        <v>3</v>
      </c>
      <c r="D43" s="5">
        <v>11</v>
      </c>
    </row>
    <row r="44" spans="1:4">
      <c r="A44" t="s">
        <v>41</v>
      </c>
      <c r="B44">
        <v>7</v>
      </c>
      <c r="C44">
        <v>6</v>
      </c>
      <c r="D44" s="5">
        <v>13</v>
      </c>
    </row>
    <row r="45" spans="1:4">
      <c r="A45" t="s">
        <v>42</v>
      </c>
      <c r="B45">
        <v>13</v>
      </c>
      <c r="C45">
        <v>7</v>
      </c>
      <c r="D45" s="5">
        <v>20</v>
      </c>
    </row>
    <row r="46" spans="1:4">
      <c r="A46" t="s">
        <v>44</v>
      </c>
      <c r="B46">
        <v>3</v>
      </c>
      <c r="C46">
        <v>1</v>
      </c>
      <c r="D46" s="5">
        <v>4</v>
      </c>
    </row>
    <row r="47" spans="1:4">
      <c r="A47" t="s">
        <v>45</v>
      </c>
      <c r="B47">
        <v>289</v>
      </c>
      <c r="C47">
        <v>143</v>
      </c>
      <c r="D47" s="5">
        <v>432</v>
      </c>
    </row>
    <row r="48" spans="1:4">
      <c r="A48" t="s">
        <v>46</v>
      </c>
      <c r="B48">
        <v>13</v>
      </c>
      <c r="C48">
        <v>6</v>
      </c>
      <c r="D48" s="5">
        <v>19</v>
      </c>
    </row>
    <row r="49" spans="1:4">
      <c r="A49" t="s">
        <v>47</v>
      </c>
      <c r="B49">
        <v>30</v>
      </c>
      <c r="C49">
        <v>14</v>
      </c>
      <c r="D49" s="5">
        <v>44</v>
      </c>
    </row>
    <row r="50" spans="1:4">
      <c r="A50" t="s">
        <v>48</v>
      </c>
      <c r="B50">
        <v>1</v>
      </c>
      <c r="D50" s="5">
        <v>1</v>
      </c>
    </row>
    <row r="51" spans="1:4">
      <c r="A51" t="s">
        <v>49</v>
      </c>
      <c r="B51">
        <v>3</v>
      </c>
      <c r="C51">
        <v>4</v>
      </c>
      <c r="D51" s="5">
        <v>7</v>
      </c>
    </row>
    <row r="52" spans="1:4">
      <c r="A52" t="s">
        <v>50</v>
      </c>
      <c r="B52">
        <v>40</v>
      </c>
      <c r="C52">
        <v>34</v>
      </c>
      <c r="D52" s="5">
        <v>74</v>
      </c>
    </row>
    <row r="53" spans="1:4">
      <c r="A53" t="s">
        <v>51</v>
      </c>
      <c r="B53">
        <v>2</v>
      </c>
      <c r="D53" s="5">
        <v>2</v>
      </c>
    </row>
    <row r="54" spans="1:4">
      <c r="A54" t="s">
        <v>343</v>
      </c>
      <c r="B54">
        <v>3</v>
      </c>
      <c r="D54" s="5">
        <v>3</v>
      </c>
    </row>
    <row r="55" spans="1:4">
      <c r="A55" t="s">
        <v>52</v>
      </c>
      <c r="B55">
        <v>2</v>
      </c>
      <c r="C55">
        <v>1</v>
      </c>
      <c r="D55" s="5">
        <v>3</v>
      </c>
    </row>
    <row r="56" spans="1:4">
      <c r="A56" t="s">
        <v>53</v>
      </c>
      <c r="B56">
        <v>87</v>
      </c>
      <c r="C56">
        <v>31</v>
      </c>
      <c r="D56" s="5">
        <v>118</v>
      </c>
    </row>
    <row r="57" spans="1:4">
      <c r="A57" t="s">
        <v>54</v>
      </c>
      <c r="B57">
        <v>1</v>
      </c>
      <c r="D57" s="5">
        <v>1</v>
      </c>
    </row>
    <row r="58" spans="1:4">
      <c r="A58" t="s">
        <v>55</v>
      </c>
      <c r="B58">
        <v>1</v>
      </c>
      <c r="C58">
        <v>1</v>
      </c>
      <c r="D58" s="5">
        <v>2</v>
      </c>
    </row>
    <row r="59" spans="1:4">
      <c r="A59" t="s">
        <v>56</v>
      </c>
      <c r="B59">
        <v>14</v>
      </c>
      <c r="C59">
        <v>6</v>
      </c>
      <c r="D59" s="5">
        <v>20</v>
      </c>
    </row>
    <row r="60" spans="1:4">
      <c r="A60" t="s">
        <v>57</v>
      </c>
      <c r="B60">
        <v>4</v>
      </c>
      <c r="D60" s="5">
        <v>4</v>
      </c>
    </row>
    <row r="61" spans="1:4">
      <c r="A61" t="s">
        <v>344</v>
      </c>
      <c r="C61">
        <v>1</v>
      </c>
      <c r="D61" s="5">
        <v>1</v>
      </c>
    </row>
    <row r="62" spans="1:4">
      <c r="A62" t="s">
        <v>60</v>
      </c>
      <c r="C62">
        <v>33</v>
      </c>
      <c r="D62" s="5">
        <v>33</v>
      </c>
    </row>
    <row r="63" spans="1:4">
      <c r="A63" t="s">
        <v>62</v>
      </c>
      <c r="C63">
        <v>32</v>
      </c>
      <c r="D63" s="5">
        <v>32</v>
      </c>
    </row>
    <row r="64" spans="1:4">
      <c r="A64" t="s">
        <v>63</v>
      </c>
      <c r="C64">
        <v>14</v>
      </c>
      <c r="D64" s="5">
        <v>14</v>
      </c>
    </row>
    <row r="65" spans="1:4">
      <c r="A65" t="s">
        <v>64</v>
      </c>
      <c r="C65">
        <v>9</v>
      </c>
      <c r="D65" s="5">
        <v>9</v>
      </c>
    </row>
    <row r="66" spans="1:4">
      <c r="A66" t="s">
        <v>345</v>
      </c>
      <c r="B66">
        <v>1</v>
      </c>
      <c r="D66" s="5">
        <v>1</v>
      </c>
    </row>
    <row r="67" spans="1:4">
      <c r="A67" t="s">
        <v>65</v>
      </c>
      <c r="B67">
        <v>3</v>
      </c>
      <c r="D67" s="5">
        <v>3</v>
      </c>
    </row>
    <row r="68" spans="1:4">
      <c r="A68" t="s">
        <v>66</v>
      </c>
      <c r="B68">
        <v>7</v>
      </c>
      <c r="D68" s="5">
        <v>7</v>
      </c>
    </row>
    <row r="69" spans="1:4">
      <c r="A69" t="s">
        <v>67</v>
      </c>
      <c r="B69">
        <v>2</v>
      </c>
      <c r="C69">
        <v>1</v>
      </c>
      <c r="D69" s="5">
        <v>3</v>
      </c>
    </row>
    <row r="70" spans="1:4">
      <c r="A70" t="s">
        <v>68</v>
      </c>
      <c r="C70">
        <v>1</v>
      </c>
      <c r="D70" s="5">
        <v>1</v>
      </c>
    </row>
    <row r="71" spans="1:4">
      <c r="A71" t="s">
        <v>69</v>
      </c>
      <c r="B71">
        <v>20</v>
      </c>
      <c r="C71">
        <v>12</v>
      </c>
      <c r="D71" s="5">
        <v>32</v>
      </c>
    </row>
    <row r="72" spans="1:4">
      <c r="A72" t="s">
        <v>346</v>
      </c>
      <c r="B72">
        <v>1</v>
      </c>
      <c r="C72">
        <v>5</v>
      </c>
      <c r="D72" s="5">
        <v>6</v>
      </c>
    </row>
    <row r="73" spans="1:4">
      <c r="A73" t="s">
        <v>70</v>
      </c>
      <c r="B73">
        <v>5</v>
      </c>
      <c r="C73">
        <v>1</v>
      </c>
      <c r="D73" s="5">
        <v>6</v>
      </c>
    </row>
    <row r="74" spans="1:4">
      <c r="A74" t="s">
        <v>71</v>
      </c>
      <c r="B74">
        <v>1</v>
      </c>
      <c r="D74" s="5">
        <v>1</v>
      </c>
    </row>
    <row r="75" spans="1:4">
      <c r="A75" t="s">
        <v>72</v>
      </c>
      <c r="B75">
        <v>4</v>
      </c>
      <c r="C75">
        <v>2</v>
      </c>
      <c r="D75" s="5">
        <v>6</v>
      </c>
    </row>
    <row r="76" spans="1:4">
      <c r="A76" t="s">
        <v>347</v>
      </c>
      <c r="B76">
        <v>1</v>
      </c>
      <c r="D76" s="5">
        <v>1</v>
      </c>
    </row>
    <row r="77" spans="1:4">
      <c r="A77" t="s">
        <v>73</v>
      </c>
      <c r="B77">
        <v>2</v>
      </c>
      <c r="D77" s="5">
        <v>2</v>
      </c>
    </row>
    <row r="78" spans="1:4">
      <c r="A78" t="s">
        <v>74</v>
      </c>
      <c r="B78">
        <v>17</v>
      </c>
      <c r="C78">
        <v>2</v>
      </c>
      <c r="D78" s="5">
        <v>19</v>
      </c>
    </row>
    <row r="79" spans="1:4">
      <c r="A79" t="s">
        <v>76</v>
      </c>
      <c r="B79">
        <v>1</v>
      </c>
      <c r="D79" s="5">
        <v>1</v>
      </c>
    </row>
    <row r="80" spans="1:4">
      <c r="A80" t="s">
        <v>77</v>
      </c>
      <c r="B80">
        <v>66</v>
      </c>
      <c r="C80">
        <v>74</v>
      </c>
      <c r="D80" s="5">
        <v>140</v>
      </c>
    </row>
    <row r="81" spans="1:4">
      <c r="A81" t="s">
        <v>79</v>
      </c>
      <c r="B81">
        <v>23</v>
      </c>
      <c r="C81">
        <v>23</v>
      </c>
      <c r="D81" s="5">
        <v>46</v>
      </c>
    </row>
    <row r="82" spans="1:4">
      <c r="A82" t="s">
        <v>348</v>
      </c>
      <c r="B82">
        <v>2</v>
      </c>
      <c r="C82">
        <v>1</v>
      </c>
      <c r="D82" s="5">
        <v>3</v>
      </c>
    </row>
    <row r="83" spans="1:4">
      <c r="A83" t="s">
        <v>83</v>
      </c>
      <c r="C83">
        <v>1</v>
      </c>
      <c r="D83">
        <v>1</v>
      </c>
    </row>
    <row r="84" spans="1:4">
      <c r="A84" t="s">
        <v>85</v>
      </c>
      <c r="B84">
        <v>1</v>
      </c>
      <c r="C84">
        <v>3</v>
      </c>
      <c r="D84">
        <v>4</v>
      </c>
    </row>
    <row r="85" spans="1:4">
      <c r="A85" t="s">
        <v>86</v>
      </c>
      <c r="B85">
        <v>2</v>
      </c>
      <c r="C85">
        <v>2</v>
      </c>
      <c r="D85">
        <v>4</v>
      </c>
    </row>
    <row r="86" spans="1:4">
      <c r="A86" t="s">
        <v>349</v>
      </c>
      <c r="B86">
        <v>2</v>
      </c>
      <c r="C86">
        <v>1</v>
      </c>
      <c r="D86">
        <v>3</v>
      </c>
    </row>
    <row r="87" spans="1:4">
      <c r="A87" t="s">
        <v>89</v>
      </c>
      <c r="C87">
        <v>1</v>
      </c>
      <c r="D87">
        <v>1</v>
      </c>
    </row>
    <row r="88" spans="1:4">
      <c r="A88" t="s">
        <v>350</v>
      </c>
      <c r="C88">
        <v>1</v>
      </c>
      <c r="D88">
        <v>1</v>
      </c>
    </row>
    <row r="89" spans="1:4">
      <c r="A89" t="s">
        <v>91</v>
      </c>
      <c r="C89">
        <v>2</v>
      </c>
      <c r="D89">
        <v>2</v>
      </c>
    </row>
    <row r="90" spans="1:4">
      <c r="A90" t="s">
        <v>351</v>
      </c>
      <c r="C90">
        <v>3</v>
      </c>
      <c r="D90">
        <v>3</v>
      </c>
    </row>
    <row r="91" spans="1:4">
      <c r="A91" t="s">
        <v>352</v>
      </c>
      <c r="C91">
        <v>1</v>
      </c>
      <c r="D91">
        <v>1</v>
      </c>
    </row>
    <row r="92" spans="1:4">
      <c r="A92" t="s">
        <v>353</v>
      </c>
      <c r="C92">
        <v>2</v>
      </c>
      <c r="D92">
        <v>2</v>
      </c>
    </row>
    <row r="93" spans="1:4">
      <c r="A93" t="s">
        <v>354</v>
      </c>
      <c r="B93">
        <v>1</v>
      </c>
      <c r="D93">
        <v>1</v>
      </c>
    </row>
    <row r="94" spans="1:4">
      <c r="A94" t="s">
        <v>93</v>
      </c>
      <c r="B94">
        <v>73</v>
      </c>
      <c r="C94">
        <v>109</v>
      </c>
      <c r="D94" s="5">
        <v>182</v>
      </c>
    </row>
    <row r="95" spans="1:4">
      <c r="A95" t="s">
        <v>94</v>
      </c>
      <c r="B95">
        <v>1</v>
      </c>
      <c r="C95">
        <v>1</v>
      </c>
      <c r="D95" s="5">
        <v>2</v>
      </c>
    </row>
    <row r="96" spans="1:4">
      <c r="A96" t="s">
        <v>355</v>
      </c>
      <c r="C96">
        <v>1</v>
      </c>
      <c r="D96" s="5">
        <v>1</v>
      </c>
    </row>
    <row r="97" spans="1:4">
      <c r="A97" t="s">
        <v>95</v>
      </c>
      <c r="B97">
        <v>1</v>
      </c>
      <c r="D97" s="5">
        <v>1</v>
      </c>
    </row>
    <row r="98" spans="1:4">
      <c r="A98" t="s">
        <v>96</v>
      </c>
      <c r="B98">
        <v>28</v>
      </c>
      <c r="C98">
        <v>25</v>
      </c>
      <c r="D98" s="5">
        <v>53</v>
      </c>
    </row>
    <row r="99" spans="1:4">
      <c r="A99" t="s">
        <v>97</v>
      </c>
      <c r="B99">
        <v>2</v>
      </c>
      <c r="C99">
        <v>1</v>
      </c>
      <c r="D99">
        <v>3</v>
      </c>
    </row>
    <row r="100" spans="1:4">
      <c r="A100" t="s">
        <v>356</v>
      </c>
      <c r="B100">
        <v>1</v>
      </c>
      <c r="D100">
        <v>1</v>
      </c>
    </row>
    <row r="101" spans="1:4">
      <c r="A101" t="s">
        <v>357</v>
      </c>
      <c r="B101">
        <v>1</v>
      </c>
      <c r="D101">
        <v>1</v>
      </c>
    </row>
    <row r="102" spans="1:4">
      <c r="A102" t="s">
        <v>99</v>
      </c>
      <c r="C102">
        <v>1</v>
      </c>
      <c r="D102">
        <v>1</v>
      </c>
    </row>
    <row r="103" spans="1:4">
      <c r="A103" t="s">
        <v>100</v>
      </c>
      <c r="B103">
        <v>1</v>
      </c>
      <c r="D103">
        <v>1</v>
      </c>
    </row>
    <row r="104" spans="1:4">
      <c r="A104" t="s">
        <v>101</v>
      </c>
      <c r="C104">
        <v>1</v>
      </c>
      <c r="D104">
        <v>1</v>
      </c>
    </row>
    <row r="105" spans="1:4">
      <c r="A105" t="s">
        <v>103</v>
      </c>
      <c r="B105">
        <v>8</v>
      </c>
      <c r="C105">
        <v>1</v>
      </c>
      <c r="D105">
        <v>9</v>
      </c>
    </row>
    <row r="106" spans="1:4">
      <c r="A106" t="s">
        <v>358</v>
      </c>
      <c r="B106">
        <v>1</v>
      </c>
      <c r="D106">
        <v>1</v>
      </c>
    </row>
    <row r="107" spans="1:4">
      <c r="A107" t="s">
        <v>359</v>
      </c>
      <c r="B107">
        <v>2</v>
      </c>
      <c r="C107">
        <v>2</v>
      </c>
      <c r="D107">
        <v>4</v>
      </c>
    </row>
    <row r="108" spans="1:4">
      <c r="A108" t="s">
        <v>106</v>
      </c>
      <c r="B108">
        <v>12</v>
      </c>
      <c r="C108">
        <v>6</v>
      </c>
      <c r="D108">
        <v>18</v>
      </c>
    </row>
    <row r="109" spans="1:4">
      <c r="A109" t="s">
        <v>107</v>
      </c>
      <c r="B109">
        <v>4</v>
      </c>
      <c r="C109">
        <v>1</v>
      </c>
      <c r="D109">
        <v>5</v>
      </c>
    </row>
    <row r="110" spans="1:4">
      <c r="A110" t="s">
        <v>108</v>
      </c>
      <c r="B110">
        <v>11</v>
      </c>
      <c r="C110">
        <v>7</v>
      </c>
      <c r="D110">
        <v>18</v>
      </c>
    </row>
    <row r="111" spans="1:4">
      <c r="A111" t="s">
        <v>109</v>
      </c>
      <c r="B111">
        <v>4</v>
      </c>
      <c r="C111">
        <v>1</v>
      </c>
      <c r="D111">
        <v>5</v>
      </c>
    </row>
    <row r="112" spans="1:4">
      <c r="A112" t="s">
        <v>110</v>
      </c>
      <c r="B112">
        <v>1</v>
      </c>
      <c r="D112">
        <v>1</v>
      </c>
    </row>
    <row r="113" spans="1:4">
      <c r="A113" t="s">
        <v>111</v>
      </c>
      <c r="B113">
        <v>1</v>
      </c>
      <c r="C113">
        <v>2</v>
      </c>
      <c r="D113">
        <v>3</v>
      </c>
    </row>
    <row r="114" spans="1:4">
      <c r="A114" t="s">
        <v>112</v>
      </c>
      <c r="B114">
        <v>6</v>
      </c>
      <c r="C114">
        <v>3</v>
      </c>
      <c r="D114">
        <v>9</v>
      </c>
    </row>
    <row r="115" spans="1:4">
      <c r="A115" t="s">
        <v>116</v>
      </c>
      <c r="B115">
        <v>7</v>
      </c>
      <c r="C115">
        <v>2</v>
      </c>
      <c r="D115">
        <v>9</v>
      </c>
    </row>
    <row r="116" spans="1:4">
      <c r="A116" t="s">
        <v>118</v>
      </c>
      <c r="B116">
        <v>34</v>
      </c>
      <c r="C116">
        <v>19</v>
      </c>
      <c r="D116">
        <v>53</v>
      </c>
    </row>
    <row r="117" spans="1:4">
      <c r="A117" t="s">
        <v>119</v>
      </c>
      <c r="B117">
        <v>1</v>
      </c>
      <c r="D117">
        <v>1</v>
      </c>
    </row>
    <row r="118" spans="1:4">
      <c r="A118" t="s">
        <v>120</v>
      </c>
      <c r="C118">
        <v>1</v>
      </c>
      <c r="D118">
        <v>1</v>
      </c>
    </row>
    <row r="119" spans="1:4">
      <c r="A119" t="s">
        <v>122</v>
      </c>
      <c r="C119">
        <v>3</v>
      </c>
      <c r="D119">
        <v>3</v>
      </c>
    </row>
    <row r="120" spans="1:4">
      <c r="A120" t="s">
        <v>360</v>
      </c>
      <c r="C120">
        <v>1</v>
      </c>
      <c r="D120">
        <v>1</v>
      </c>
    </row>
    <row r="121" spans="1:4">
      <c r="A121" t="s">
        <v>361</v>
      </c>
      <c r="B121">
        <v>1</v>
      </c>
      <c r="D121">
        <v>1</v>
      </c>
    </row>
    <row r="122" spans="1:4">
      <c r="A122" t="s">
        <v>124</v>
      </c>
      <c r="B122">
        <v>25</v>
      </c>
      <c r="C122">
        <v>14</v>
      </c>
      <c r="D122" s="5">
        <v>39</v>
      </c>
    </row>
    <row r="123" spans="1:4">
      <c r="A123" t="s">
        <v>362</v>
      </c>
      <c r="C123">
        <v>1</v>
      </c>
      <c r="D123" s="5">
        <v>1</v>
      </c>
    </row>
    <row r="124" spans="1:4">
      <c r="A124" t="s">
        <v>125</v>
      </c>
      <c r="B124">
        <v>1</v>
      </c>
      <c r="D124" s="5">
        <v>1</v>
      </c>
    </row>
    <row r="125" spans="1:4">
      <c r="A125" t="s">
        <v>126</v>
      </c>
      <c r="B125">
        <v>1</v>
      </c>
      <c r="C125">
        <v>1</v>
      </c>
      <c r="D125" s="5">
        <v>2</v>
      </c>
    </row>
    <row r="126" spans="1:4">
      <c r="A126" t="s">
        <v>127</v>
      </c>
      <c r="B126">
        <v>45</v>
      </c>
      <c r="C126">
        <v>16</v>
      </c>
      <c r="D126" s="5">
        <v>61</v>
      </c>
    </row>
    <row r="127" spans="1:4">
      <c r="A127" t="s">
        <v>128</v>
      </c>
      <c r="B127">
        <v>1</v>
      </c>
      <c r="D127" s="5">
        <v>1</v>
      </c>
    </row>
    <row r="128" spans="1:4">
      <c r="A128" t="s">
        <v>129</v>
      </c>
      <c r="B128">
        <v>28</v>
      </c>
      <c r="C128">
        <v>15</v>
      </c>
      <c r="D128" s="5">
        <v>43</v>
      </c>
    </row>
    <row r="129" spans="1:4">
      <c r="A129" t="s">
        <v>130</v>
      </c>
      <c r="B129">
        <v>1</v>
      </c>
      <c r="C129">
        <v>3</v>
      </c>
      <c r="D129" s="5">
        <v>4</v>
      </c>
    </row>
    <row r="130" spans="1:4">
      <c r="A130" t="s">
        <v>131</v>
      </c>
      <c r="B130">
        <v>24</v>
      </c>
      <c r="C130">
        <v>18</v>
      </c>
      <c r="D130" s="5">
        <v>42</v>
      </c>
    </row>
    <row r="131" spans="1:4">
      <c r="A131" t="s">
        <v>132</v>
      </c>
      <c r="B131">
        <v>25</v>
      </c>
      <c r="C131">
        <v>18</v>
      </c>
      <c r="D131" s="5">
        <v>43</v>
      </c>
    </row>
    <row r="132" spans="1:4">
      <c r="A132" t="s">
        <v>133</v>
      </c>
      <c r="C132">
        <v>1</v>
      </c>
      <c r="D132" s="5">
        <v>1</v>
      </c>
    </row>
    <row r="133" spans="1:4">
      <c r="A133" t="s">
        <v>134</v>
      </c>
      <c r="B133">
        <v>1</v>
      </c>
      <c r="D133" s="5">
        <v>1</v>
      </c>
    </row>
    <row r="134" spans="1:4">
      <c r="A134" t="s">
        <v>363</v>
      </c>
      <c r="B134">
        <v>1</v>
      </c>
      <c r="D134" s="5">
        <v>1</v>
      </c>
    </row>
    <row r="135" spans="1:4">
      <c r="A135" t="s">
        <v>135</v>
      </c>
      <c r="B135">
        <v>2</v>
      </c>
      <c r="D135" s="5">
        <v>2</v>
      </c>
    </row>
    <row r="136" spans="1:4">
      <c r="A136" t="s">
        <v>136</v>
      </c>
      <c r="B136">
        <v>14</v>
      </c>
      <c r="C136">
        <v>8</v>
      </c>
      <c r="D136" s="5">
        <v>22</v>
      </c>
    </row>
    <row r="137" spans="1:4">
      <c r="A137" t="s">
        <v>138</v>
      </c>
      <c r="B137">
        <v>1</v>
      </c>
      <c r="D137" s="5">
        <v>1</v>
      </c>
    </row>
    <row r="138" spans="1:4">
      <c r="A138" t="s">
        <v>140</v>
      </c>
      <c r="B138">
        <v>17</v>
      </c>
      <c r="C138">
        <v>13</v>
      </c>
      <c r="D138" s="5">
        <v>30</v>
      </c>
    </row>
    <row r="139" spans="1:4">
      <c r="A139" t="s">
        <v>141</v>
      </c>
      <c r="B139">
        <v>2</v>
      </c>
      <c r="C139">
        <v>2</v>
      </c>
      <c r="D139" s="5">
        <v>4</v>
      </c>
    </row>
    <row r="140" spans="1:4">
      <c r="A140" t="s">
        <v>142</v>
      </c>
      <c r="B140">
        <v>9</v>
      </c>
      <c r="C140">
        <v>4</v>
      </c>
      <c r="D140" s="5">
        <v>13</v>
      </c>
    </row>
    <row r="141" spans="1:4">
      <c r="A141" t="s">
        <v>364</v>
      </c>
      <c r="B141">
        <v>2</v>
      </c>
      <c r="C141">
        <v>1</v>
      </c>
      <c r="D141" s="5">
        <v>3</v>
      </c>
    </row>
    <row r="142" spans="1:4">
      <c r="A142" t="s">
        <v>143</v>
      </c>
      <c r="B142">
        <v>9</v>
      </c>
      <c r="C142">
        <v>14</v>
      </c>
      <c r="D142" s="5">
        <v>23</v>
      </c>
    </row>
    <row r="143" spans="1:4">
      <c r="A143" t="s">
        <v>144</v>
      </c>
      <c r="B143">
        <v>1</v>
      </c>
      <c r="D143" s="5">
        <v>1</v>
      </c>
    </row>
    <row r="144" spans="1:4">
      <c r="A144" t="s">
        <v>145</v>
      </c>
      <c r="B144">
        <v>8</v>
      </c>
      <c r="C144">
        <v>6</v>
      </c>
      <c r="D144" s="5">
        <v>14</v>
      </c>
    </row>
    <row r="145" spans="1:4">
      <c r="A145" t="s">
        <v>146</v>
      </c>
      <c r="B145">
        <v>87</v>
      </c>
      <c r="C145">
        <v>42</v>
      </c>
      <c r="D145" s="5">
        <v>129</v>
      </c>
    </row>
    <row r="146" spans="1:4">
      <c r="A146" t="s">
        <v>147</v>
      </c>
      <c r="B146">
        <v>4</v>
      </c>
      <c r="C146">
        <v>1</v>
      </c>
      <c r="D146" s="5">
        <v>5</v>
      </c>
    </row>
    <row r="147" spans="1:4">
      <c r="A147" t="s">
        <v>148</v>
      </c>
      <c r="B147">
        <v>23</v>
      </c>
      <c r="C147">
        <v>21</v>
      </c>
      <c r="D147" s="5">
        <v>44</v>
      </c>
    </row>
    <row r="148" spans="1:4">
      <c r="A148" t="s">
        <v>149</v>
      </c>
      <c r="B148">
        <v>6</v>
      </c>
      <c r="C148">
        <v>3</v>
      </c>
      <c r="D148" s="5">
        <v>9</v>
      </c>
    </row>
    <row r="149" spans="1:4">
      <c r="A149" t="s">
        <v>365</v>
      </c>
      <c r="C149">
        <v>1</v>
      </c>
      <c r="D149" s="5">
        <v>1</v>
      </c>
    </row>
    <row r="150" spans="1:4">
      <c r="A150" t="s">
        <v>150</v>
      </c>
      <c r="B150">
        <v>5</v>
      </c>
      <c r="C150">
        <v>3</v>
      </c>
      <c r="D150" s="5">
        <v>8</v>
      </c>
    </row>
    <row r="151" spans="1:4">
      <c r="A151" t="s">
        <v>151</v>
      </c>
      <c r="B151">
        <v>1</v>
      </c>
      <c r="C151">
        <v>1</v>
      </c>
      <c r="D151" s="5">
        <v>2</v>
      </c>
    </row>
    <row r="152" spans="1:4">
      <c r="A152" t="s">
        <v>366</v>
      </c>
      <c r="C152">
        <v>1</v>
      </c>
      <c r="D152" s="5">
        <v>1</v>
      </c>
    </row>
    <row r="153" spans="1:4">
      <c r="A153" t="s">
        <v>367</v>
      </c>
      <c r="B153">
        <v>1</v>
      </c>
      <c r="C153">
        <v>1</v>
      </c>
      <c r="D153" s="5">
        <v>2</v>
      </c>
    </row>
    <row r="154" spans="1:4">
      <c r="A154" t="s">
        <v>155</v>
      </c>
      <c r="B154">
        <v>1</v>
      </c>
      <c r="D154" s="5">
        <v>1</v>
      </c>
    </row>
    <row r="155" spans="1:4">
      <c r="A155" t="s">
        <v>368</v>
      </c>
      <c r="B155">
        <v>4</v>
      </c>
      <c r="C155">
        <v>1</v>
      </c>
      <c r="D155" s="5">
        <v>5</v>
      </c>
    </row>
    <row r="156" spans="1:4">
      <c r="A156" t="s">
        <v>369</v>
      </c>
      <c r="B156">
        <v>1</v>
      </c>
      <c r="D156" s="5">
        <v>1</v>
      </c>
    </row>
    <row r="157" spans="1:4">
      <c r="A157" t="s">
        <v>370</v>
      </c>
      <c r="B157">
        <v>3</v>
      </c>
      <c r="C157">
        <v>1</v>
      </c>
      <c r="D157" s="5">
        <v>4</v>
      </c>
    </row>
    <row r="158" spans="1:4">
      <c r="A158" t="s">
        <v>159</v>
      </c>
      <c r="B158">
        <v>2</v>
      </c>
      <c r="C158">
        <v>1</v>
      </c>
      <c r="D158">
        <v>3</v>
      </c>
    </row>
    <row r="159" spans="1:4">
      <c r="A159" t="s">
        <v>371</v>
      </c>
      <c r="C159">
        <v>1</v>
      </c>
      <c r="D159">
        <v>1</v>
      </c>
    </row>
    <row r="160" spans="1:4">
      <c r="A160" t="s">
        <v>161</v>
      </c>
      <c r="B160">
        <v>132</v>
      </c>
      <c r="C160">
        <v>72</v>
      </c>
      <c r="D160" s="5">
        <v>204</v>
      </c>
    </row>
    <row r="161" spans="1:4">
      <c r="A161" t="s">
        <v>163</v>
      </c>
      <c r="B161">
        <v>1</v>
      </c>
      <c r="D161">
        <v>1</v>
      </c>
    </row>
    <row r="162" spans="1:4">
      <c r="A162" t="s">
        <v>372</v>
      </c>
      <c r="B162">
        <v>1</v>
      </c>
      <c r="C162">
        <v>1</v>
      </c>
      <c r="D162" s="5">
        <v>2</v>
      </c>
    </row>
    <row r="163" spans="1:4">
      <c r="A163" t="s">
        <v>164</v>
      </c>
      <c r="B163">
        <v>22</v>
      </c>
      <c r="C163">
        <v>1</v>
      </c>
      <c r="D163" s="5">
        <v>23</v>
      </c>
    </row>
    <row r="164" spans="1:4">
      <c r="A164" t="s">
        <v>165</v>
      </c>
      <c r="B164">
        <v>12</v>
      </c>
      <c r="C164">
        <v>3</v>
      </c>
      <c r="D164" s="5">
        <v>15</v>
      </c>
    </row>
    <row r="165" spans="1:4">
      <c r="A165" t="s">
        <v>166</v>
      </c>
      <c r="B165">
        <v>28</v>
      </c>
      <c r="C165">
        <v>11</v>
      </c>
      <c r="D165" s="5">
        <v>39</v>
      </c>
    </row>
    <row r="166" spans="1:4">
      <c r="A166" t="s">
        <v>373</v>
      </c>
      <c r="B166">
        <v>1</v>
      </c>
      <c r="D166" s="5">
        <v>1</v>
      </c>
    </row>
    <row r="167" spans="1:4">
      <c r="A167" t="s">
        <v>167</v>
      </c>
      <c r="C167">
        <v>1</v>
      </c>
      <c r="D167" s="5">
        <v>1</v>
      </c>
    </row>
    <row r="168" spans="1:4">
      <c r="A168" t="s">
        <v>168</v>
      </c>
      <c r="B168">
        <v>1</v>
      </c>
      <c r="D168" s="5">
        <v>1</v>
      </c>
    </row>
    <row r="169" spans="1:4">
      <c r="A169" t="s">
        <v>170</v>
      </c>
      <c r="B169">
        <v>1</v>
      </c>
      <c r="C169">
        <v>1</v>
      </c>
      <c r="D169" s="5">
        <v>2</v>
      </c>
    </row>
    <row r="170" spans="1:4">
      <c r="A170" t="s">
        <v>171</v>
      </c>
      <c r="B170">
        <v>5</v>
      </c>
      <c r="C170">
        <v>13</v>
      </c>
      <c r="D170" s="5">
        <v>18</v>
      </c>
    </row>
    <row r="171" spans="1:4">
      <c r="A171" t="s">
        <v>374</v>
      </c>
      <c r="B171">
        <v>2</v>
      </c>
      <c r="D171" s="5">
        <v>2</v>
      </c>
    </row>
    <row r="172" spans="1:4">
      <c r="A172" t="s">
        <v>173</v>
      </c>
      <c r="B172">
        <v>3</v>
      </c>
      <c r="C172">
        <v>1</v>
      </c>
      <c r="D172" s="5">
        <v>4</v>
      </c>
    </row>
    <row r="173" spans="1:4">
      <c r="A173" t="s">
        <v>174</v>
      </c>
      <c r="B173">
        <v>1</v>
      </c>
      <c r="C173">
        <v>1</v>
      </c>
      <c r="D173" s="5">
        <v>2</v>
      </c>
    </row>
    <row r="174" spans="1:4">
      <c r="A174" t="s">
        <v>175</v>
      </c>
      <c r="B174">
        <v>83</v>
      </c>
      <c r="C174">
        <v>40</v>
      </c>
      <c r="D174" s="5">
        <v>123</v>
      </c>
    </row>
    <row r="175" spans="1:4">
      <c r="A175" t="s">
        <v>176</v>
      </c>
      <c r="B175">
        <v>3</v>
      </c>
      <c r="C175">
        <v>3</v>
      </c>
      <c r="D175" s="5">
        <v>6</v>
      </c>
    </row>
    <row r="176" spans="1:4">
      <c r="A176" t="s">
        <v>179</v>
      </c>
      <c r="B176">
        <v>17</v>
      </c>
      <c r="C176">
        <v>8</v>
      </c>
      <c r="D176" s="5">
        <v>25</v>
      </c>
    </row>
    <row r="177" spans="1:4">
      <c r="A177" t="s">
        <v>375</v>
      </c>
      <c r="B177">
        <v>2</v>
      </c>
      <c r="D177" s="5">
        <v>2</v>
      </c>
    </row>
    <row r="178" spans="1:4">
      <c r="A178" t="s">
        <v>180</v>
      </c>
      <c r="B178">
        <v>1</v>
      </c>
      <c r="C178">
        <v>3</v>
      </c>
      <c r="D178" s="5">
        <v>4</v>
      </c>
    </row>
    <row r="179" spans="1:4">
      <c r="A179" t="s">
        <v>181</v>
      </c>
      <c r="B179">
        <v>1</v>
      </c>
      <c r="D179" s="5">
        <v>1</v>
      </c>
    </row>
    <row r="180" spans="1:4">
      <c r="A180" t="s">
        <v>182</v>
      </c>
      <c r="B180">
        <v>13</v>
      </c>
      <c r="C180">
        <v>4</v>
      </c>
      <c r="D180" s="5">
        <v>17</v>
      </c>
    </row>
    <row r="181" spans="1:4">
      <c r="A181" t="s">
        <v>376</v>
      </c>
      <c r="C181">
        <v>1</v>
      </c>
      <c r="D181" s="5">
        <v>1</v>
      </c>
    </row>
    <row r="182" spans="1:4">
      <c r="A182" t="s">
        <v>185</v>
      </c>
      <c r="C182">
        <v>1</v>
      </c>
      <c r="D182" s="5">
        <v>1</v>
      </c>
    </row>
    <row r="183" spans="1:4">
      <c r="A183" t="s">
        <v>186</v>
      </c>
      <c r="C183">
        <v>1</v>
      </c>
      <c r="D183" s="5">
        <v>1</v>
      </c>
    </row>
    <row r="184" spans="1:4">
      <c r="A184" t="s">
        <v>187</v>
      </c>
      <c r="B184">
        <v>1</v>
      </c>
      <c r="D184" s="5">
        <v>1</v>
      </c>
    </row>
    <row r="185" spans="1:4">
      <c r="A185" t="s">
        <v>188</v>
      </c>
      <c r="B185">
        <v>3</v>
      </c>
      <c r="C185">
        <v>1</v>
      </c>
      <c r="D185" s="5">
        <v>4</v>
      </c>
    </row>
    <row r="186" spans="1:4">
      <c r="A186" t="s">
        <v>189</v>
      </c>
      <c r="B186">
        <v>4</v>
      </c>
      <c r="C186">
        <v>3</v>
      </c>
      <c r="D186" s="5">
        <v>7</v>
      </c>
    </row>
    <row r="187" spans="1:4">
      <c r="A187" t="s">
        <v>377</v>
      </c>
      <c r="B187">
        <v>1</v>
      </c>
      <c r="D187" s="5">
        <v>1</v>
      </c>
    </row>
    <row r="188" spans="1:4">
      <c r="A188" t="s">
        <v>378</v>
      </c>
      <c r="C188">
        <v>1</v>
      </c>
      <c r="D188" s="5">
        <v>1</v>
      </c>
    </row>
    <row r="189" spans="1:4">
      <c r="A189" t="s">
        <v>379</v>
      </c>
      <c r="C189">
        <v>1</v>
      </c>
      <c r="D189" s="5">
        <v>1</v>
      </c>
    </row>
    <row r="190" spans="1:4">
      <c r="A190" t="s">
        <v>380</v>
      </c>
      <c r="B190">
        <v>1</v>
      </c>
      <c r="D190" s="5">
        <v>1</v>
      </c>
    </row>
    <row r="191" spans="1:4">
      <c r="A191" t="s">
        <v>381</v>
      </c>
      <c r="B191">
        <v>1</v>
      </c>
      <c r="D191" s="5">
        <v>1</v>
      </c>
    </row>
    <row r="192" spans="1:4">
      <c r="A192" t="s">
        <v>191</v>
      </c>
      <c r="B192">
        <v>3</v>
      </c>
      <c r="C192">
        <v>1</v>
      </c>
      <c r="D192" s="5">
        <v>4</v>
      </c>
    </row>
    <row r="193" spans="1:4">
      <c r="A193" t="s">
        <v>382</v>
      </c>
      <c r="B193">
        <v>1</v>
      </c>
      <c r="D193" s="5">
        <v>1</v>
      </c>
    </row>
    <row r="194" spans="1:4">
      <c r="A194" t="s">
        <v>192</v>
      </c>
      <c r="B194">
        <v>1</v>
      </c>
      <c r="D194" s="5">
        <v>1</v>
      </c>
    </row>
    <row r="195" spans="1:4">
      <c r="A195" t="s">
        <v>383</v>
      </c>
      <c r="B195">
        <v>1</v>
      </c>
      <c r="C195">
        <v>1</v>
      </c>
      <c r="D195">
        <v>2</v>
      </c>
    </row>
    <row r="196" spans="1:4">
      <c r="A196" t="s">
        <v>195</v>
      </c>
      <c r="B196">
        <v>4</v>
      </c>
      <c r="D196" s="5">
        <v>4</v>
      </c>
    </row>
    <row r="197" spans="1:4">
      <c r="A197" t="s">
        <v>196</v>
      </c>
      <c r="B197">
        <v>58</v>
      </c>
      <c r="C197">
        <v>25</v>
      </c>
      <c r="D197" s="5">
        <v>83</v>
      </c>
    </row>
    <row r="198" spans="1:4">
      <c r="A198" t="s">
        <v>384</v>
      </c>
      <c r="B198">
        <v>1</v>
      </c>
      <c r="D198" s="5">
        <v>1</v>
      </c>
    </row>
    <row r="199" spans="1:4">
      <c r="A199" t="s">
        <v>197</v>
      </c>
      <c r="B199">
        <v>3</v>
      </c>
      <c r="C199">
        <v>2</v>
      </c>
      <c r="D199" s="5">
        <v>5</v>
      </c>
    </row>
    <row r="200" spans="1:4">
      <c r="A200" t="s">
        <v>198</v>
      </c>
      <c r="B200">
        <v>19</v>
      </c>
      <c r="C200">
        <v>9</v>
      </c>
      <c r="D200" s="5">
        <v>28</v>
      </c>
    </row>
    <row r="201" spans="1:4">
      <c r="A201" t="s">
        <v>199</v>
      </c>
      <c r="B201">
        <v>41</v>
      </c>
      <c r="C201">
        <v>23</v>
      </c>
      <c r="D201" s="5">
        <v>64</v>
      </c>
    </row>
    <row r="202" spans="1:4">
      <c r="A202" t="s">
        <v>385</v>
      </c>
      <c r="B202">
        <v>1</v>
      </c>
      <c r="D202" s="5">
        <v>1</v>
      </c>
    </row>
    <row r="203" spans="1:4">
      <c r="A203" t="s">
        <v>201</v>
      </c>
      <c r="B203">
        <v>1</v>
      </c>
      <c r="C203">
        <v>2</v>
      </c>
      <c r="D203" s="5">
        <v>3</v>
      </c>
    </row>
    <row r="204" spans="1:4">
      <c r="A204" t="s">
        <v>202</v>
      </c>
      <c r="C204">
        <v>3</v>
      </c>
      <c r="D204" s="5">
        <v>3</v>
      </c>
    </row>
    <row r="205" spans="1:4">
      <c r="A205" t="s">
        <v>203</v>
      </c>
      <c r="C205">
        <v>1</v>
      </c>
      <c r="D205" s="5">
        <v>1</v>
      </c>
    </row>
    <row r="206" spans="1:4">
      <c r="A206" t="s">
        <v>386</v>
      </c>
      <c r="C206">
        <v>1</v>
      </c>
      <c r="D206" s="5">
        <v>1</v>
      </c>
    </row>
    <row r="207" spans="1:4">
      <c r="A207" t="s">
        <v>204</v>
      </c>
      <c r="B207">
        <v>1</v>
      </c>
      <c r="D207" s="5">
        <v>1</v>
      </c>
    </row>
    <row r="208" spans="1:4">
      <c r="A208" t="s">
        <v>206</v>
      </c>
      <c r="B208">
        <v>1</v>
      </c>
      <c r="D208" s="5">
        <v>1</v>
      </c>
    </row>
    <row r="209" spans="1:4">
      <c r="A209" t="s">
        <v>207</v>
      </c>
      <c r="B209">
        <v>3</v>
      </c>
      <c r="C209">
        <v>2</v>
      </c>
      <c r="D209" s="5">
        <v>5</v>
      </c>
    </row>
    <row r="210" spans="1:4">
      <c r="A210" t="s">
        <v>387</v>
      </c>
      <c r="B210">
        <v>2</v>
      </c>
      <c r="C210">
        <v>2</v>
      </c>
      <c r="D210" s="5">
        <v>4</v>
      </c>
    </row>
    <row r="211" spans="1:4">
      <c r="A211" t="s">
        <v>388</v>
      </c>
      <c r="C211">
        <v>1</v>
      </c>
      <c r="D211">
        <v>1</v>
      </c>
    </row>
    <row r="212" spans="1:4">
      <c r="A212" t="s">
        <v>208</v>
      </c>
      <c r="B212">
        <v>5</v>
      </c>
      <c r="C212">
        <v>2</v>
      </c>
      <c r="D212">
        <v>7</v>
      </c>
    </row>
    <row r="213" spans="1:4">
      <c r="A213" t="s">
        <v>209</v>
      </c>
      <c r="B213">
        <v>9</v>
      </c>
      <c r="C213">
        <v>6</v>
      </c>
      <c r="D213">
        <v>15</v>
      </c>
    </row>
    <row r="214" spans="1:4">
      <c r="A214" t="s">
        <v>389</v>
      </c>
      <c r="B214">
        <v>1</v>
      </c>
      <c r="D214">
        <v>1</v>
      </c>
    </row>
    <row r="215" spans="1:4">
      <c r="A215" t="s">
        <v>211</v>
      </c>
      <c r="B215">
        <v>8</v>
      </c>
      <c r="C215">
        <v>5</v>
      </c>
      <c r="D215">
        <v>13</v>
      </c>
    </row>
    <row r="216" spans="1:4">
      <c r="A216" t="s">
        <v>390</v>
      </c>
      <c r="C216">
        <v>1</v>
      </c>
      <c r="D216">
        <v>1</v>
      </c>
    </row>
    <row r="217" spans="1:4">
      <c r="A217" t="s">
        <v>391</v>
      </c>
      <c r="C217">
        <v>3</v>
      </c>
      <c r="D217">
        <v>3</v>
      </c>
    </row>
    <row r="218" spans="1:4">
      <c r="A218" t="s">
        <v>212</v>
      </c>
      <c r="B218">
        <v>2</v>
      </c>
      <c r="C218">
        <v>2</v>
      </c>
      <c r="D218">
        <v>4</v>
      </c>
    </row>
    <row r="219" spans="1:4">
      <c r="A219" t="s">
        <v>213</v>
      </c>
      <c r="B219">
        <v>1</v>
      </c>
      <c r="C219">
        <v>3</v>
      </c>
      <c r="D219">
        <v>4</v>
      </c>
    </row>
    <row r="220" spans="1:4">
      <c r="A220" t="s">
        <v>392</v>
      </c>
      <c r="C220">
        <v>1</v>
      </c>
      <c r="D220">
        <v>1</v>
      </c>
    </row>
    <row r="221" spans="1:4">
      <c r="A221" t="s">
        <v>214</v>
      </c>
      <c r="B221">
        <v>1</v>
      </c>
      <c r="D221">
        <v>1</v>
      </c>
    </row>
    <row r="222" spans="1:4">
      <c r="A222" t="s">
        <v>393</v>
      </c>
      <c r="C222">
        <v>1</v>
      </c>
      <c r="D222">
        <v>1</v>
      </c>
    </row>
    <row r="223" spans="1:4">
      <c r="A223" t="s">
        <v>215</v>
      </c>
      <c r="C223">
        <v>4</v>
      </c>
      <c r="D223">
        <v>4</v>
      </c>
    </row>
    <row r="224" spans="1:4">
      <c r="A224" t="s">
        <v>216</v>
      </c>
      <c r="B224">
        <v>2</v>
      </c>
      <c r="C224">
        <v>1</v>
      </c>
      <c r="D224">
        <v>3</v>
      </c>
    </row>
    <row r="225" spans="1:4">
      <c r="A225" t="s">
        <v>217</v>
      </c>
      <c r="B225">
        <v>4</v>
      </c>
      <c r="C225">
        <v>1</v>
      </c>
      <c r="D225" s="5">
        <v>5</v>
      </c>
    </row>
    <row r="226" spans="1:4">
      <c r="A226" t="s">
        <v>218</v>
      </c>
      <c r="B226">
        <v>2</v>
      </c>
      <c r="D226" s="5">
        <v>2</v>
      </c>
    </row>
    <row r="227" spans="1:4">
      <c r="A227" t="s">
        <v>219</v>
      </c>
      <c r="B227">
        <v>19</v>
      </c>
      <c r="C227">
        <v>12</v>
      </c>
      <c r="D227" s="5">
        <v>31</v>
      </c>
    </row>
    <row r="228" spans="1:4">
      <c r="A228" t="s">
        <v>220</v>
      </c>
      <c r="B228">
        <v>2</v>
      </c>
      <c r="C228">
        <v>3</v>
      </c>
      <c r="D228" s="5">
        <v>5</v>
      </c>
    </row>
    <row r="229" spans="1:4">
      <c r="A229" t="s">
        <v>221</v>
      </c>
      <c r="B229">
        <v>43</v>
      </c>
      <c r="C229">
        <v>64</v>
      </c>
      <c r="D229" s="5">
        <v>107</v>
      </c>
    </row>
    <row r="230" spans="1:4">
      <c r="A230" t="s">
        <v>222</v>
      </c>
      <c r="B230">
        <v>106</v>
      </c>
      <c r="C230">
        <v>140</v>
      </c>
      <c r="D230" s="5">
        <v>246</v>
      </c>
    </row>
    <row r="231" spans="1:4">
      <c r="A231" t="s">
        <v>223</v>
      </c>
      <c r="B231">
        <v>3</v>
      </c>
      <c r="C231">
        <v>1</v>
      </c>
      <c r="D231" s="5">
        <v>4</v>
      </c>
    </row>
    <row r="232" spans="1:4">
      <c r="A232" t="s">
        <v>224</v>
      </c>
      <c r="B232">
        <v>1</v>
      </c>
      <c r="D232" s="5">
        <v>1</v>
      </c>
    </row>
    <row r="233" spans="1:4">
      <c r="A233" t="s">
        <v>225</v>
      </c>
      <c r="B233">
        <v>7</v>
      </c>
      <c r="C233">
        <v>9</v>
      </c>
      <c r="D233" s="5">
        <v>16</v>
      </c>
    </row>
    <row r="234" spans="1:4">
      <c r="A234" t="s">
        <v>226</v>
      </c>
      <c r="C234">
        <v>1</v>
      </c>
      <c r="D234" s="5">
        <v>1</v>
      </c>
    </row>
    <row r="235" spans="1:4">
      <c r="A235" t="s">
        <v>227</v>
      </c>
      <c r="B235">
        <v>1</v>
      </c>
      <c r="D235">
        <v>1</v>
      </c>
    </row>
    <row r="236" spans="1:4">
      <c r="A236" t="s">
        <v>394</v>
      </c>
      <c r="B236">
        <v>3</v>
      </c>
      <c r="C236">
        <v>1</v>
      </c>
      <c r="D236">
        <v>4</v>
      </c>
    </row>
    <row r="237" spans="1:4">
      <c r="A237" t="s">
        <v>395</v>
      </c>
      <c r="C237">
        <v>1</v>
      </c>
      <c r="D237">
        <v>1</v>
      </c>
    </row>
    <row r="238" spans="1:4">
      <c r="A238" t="s">
        <v>230</v>
      </c>
      <c r="B238">
        <v>2</v>
      </c>
      <c r="C238">
        <v>1</v>
      </c>
      <c r="D238">
        <v>3</v>
      </c>
    </row>
    <row r="239" spans="1:4">
      <c r="A239" t="s">
        <v>231</v>
      </c>
      <c r="B239">
        <v>1</v>
      </c>
      <c r="D239">
        <v>1</v>
      </c>
    </row>
    <row r="240" spans="1:4">
      <c r="A240" t="s">
        <v>396</v>
      </c>
      <c r="B240">
        <v>1</v>
      </c>
      <c r="D240">
        <v>1</v>
      </c>
    </row>
    <row r="241" spans="1:4">
      <c r="A241" t="s">
        <v>397</v>
      </c>
      <c r="C241">
        <v>1</v>
      </c>
      <c r="D241">
        <v>1</v>
      </c>
    </row>
    <row r="242" spans="1:4">
      <c r="A242" t="s">
        <v>398</v>
      </c>
      <c r="B242">
        <v>1</v>
      </c>
      <c r="D242">
        <v>1</v>
      </c>
    </row>
    <row r="243" spans="1:4">
      <c r="A243" t="s">
        <v>399</v>
      </c>
      <c r="B243">
        <v>1</v>
      </c>
      <c r="D243">
        <v>1</v>
      </c>
    </row>
    <row r="244" spans="1:4">
      <c r="A244" t="s">
        <v>400</v>
      </c>
      <c r="C244">
        <v>1</v>
      </c>
      <c r="D244">
        <v>1</v>
      </c>
    </row>
    <row r="245" spans="1:4">
      <c r="A245" t="s">
        <v>233</v>
      </c>
      <c r="B245">
        <v>1</v>
      </c>
      <c r="D245">
        <v>1</v>
      </c>
    </row>
    <row r="246" spans="1:4">
      <c r="A246" t="s">
        <v>234</v>
      </c>
      <c r="B246">
        <v>1</v>
      </c>
      <c r="D246">
        <v>1</v>
      </c>
    </row>
    <row r="247" spans="1:4">
      <c r="A247" t="s">
        <v>236</v>
      </c>
      <c r="B247">
        <v>3</v>
      </c>
      <c r="C247">
        <v>4</v>
      </c>
      <c r="D247">
        <v>7</v>
      </c>
    </row>
    <row r="248" spans="1:4">
      <c r="A248" t="s">
        <v>401</v>
      </c>
      <c r="C248">
        <v>1</v>
      </c>
      <c r="D248">
        <v>1</v>
      </c>
    </row>
    <row r="249" spans="1:4">
      <c r="A249" t="s">
        <v>402</v>
      </c>
      <c r="C249">
        <v>1</v>
      </c>
      <c r="D249">
        <v>1</v>
      </c>
    </row>
    <row r="250" spans="1:4">
      <c r="A250" t="s">
        <v>403</v>
      </c>
      <c r="C250">
        <v>1</v>
      </c>
      <c r="D250">
        <v>1</v>
      </c>
    </row>
    <row r="251" spans="1:4">
      <c r="A251" t="s">
        <v>239</v>
      </c>
      <c r="B251">
        <v>2</v>
      </c>
      <c r="D251">
        <v>2</v>
      </c>
    </row>
    <row r="252" spans="1:4">
      <c r="A252" t="s">
        <v>240</v>
      </c>
      <c r="C252">
        <v>2</v>
      </c>
      <c r="D252" s="5">
        <v>2</v>
      </c>
    </row>
    <row r="253" spans="1:4">
      <c r="A253" t="s">
        <v>241</v>
      </c>
      <c r="B253">
        <v>2</v>
      </c>
      <c r="C253">
        <v>1</v>
      </c>
      <c r="D253" s="5">
        <v>3</v>
      </c>
    </row>
    <row r="254" spans="1:4">
      <c r="A254" t="s">
        <v>244</v>
      </c>
      <c r="B254">
        <v>9</v>
      </c>
      <c r="C254">
        <v>8</v>
      </c>
      <c r="D254" s="5">
        <v>17</v>
      </c>
    </row>
    <row r="255" spans="1:4">
      <c r="A255" t="s">
        <v>246</v>
      </c>
      <c r="B255">
        <v>1</v>
      </c>
      <c r="C255">
        <v>2</v>
      </c>
      <c r="D255" s="5">
        <v>3</v>
      </c>
    </row>
    <row r="256" spans="1:4">
      <c r="A256" t="s">
        <v>247</v>
      </c>
      <c r="B256">
        <v>12</v>
      </c>
      <c r="C256">
        <v>11</v>
      </c>
      <c r="D256" s="5">
        <v>23</v>
      </c>
    </row>
    <row r="257" spans="1:4">
      <c r="A257" t="s">
        <v>248</v>
      </c>
      <c r="B257">
        <v>1</v>
      </c>
      <c r="D257" s="5">
        <v>1</v>
      </c>
    </row>
    <row r="258" spans="1:4">
      <c r="A258" t="s">
        <v>249</v>
      </c>
      <c r="B258">
        <v>28</v>
      </c>
      <c r="C258">
        <v>34</v>
      </c>
      <c r="D258" s="5">
        <v>62</v>
      </c>
    </row>
    <row r="259" spans="1:4">
      <c r="A259" t="s">
        <v>250</v>
      </c>
      <c r="B259">
        <v>2</v>
      </c>
      <c r="C259">
        <v>3</v>
      </c>
      <c r="D259" s="5">
        <v>5</v>
      </c>
    </row>
    <row r="260" spans="1:4">
      <c r="A260" t="s">
        <v>251</v>
      </c>
      <c r="B260">
        <v>1</v>
      </c>
      <c r="C260">
        <v>1</v>
      </c>
      <c r="D260" s="5">
        <v>2</v>
      </c>
    </row>
    <row r="261" spans="1:4">
      <c r="A261" t="s">
        <v>252</v>
      </c>
      <c r="B261">
        <v>1119</v>
      </c>
      <c r="C261">
        <v>1303</v>
      </c>
      <c r="D261" s="5">
        <v>2422</v>
      </c>
    </row>
    <row r="262" spans="1:4">
      <c r="A262" t="s">
        <v>253</v>
      </c>
      <c r="B262">
        <v>1</v>
      </c>
      <c r="D262" s="5">
        <v>1</v>
      </c>
    </row>
    <row r="263" spans="1:4">
      <c r="A263" t="s">
        <v>254</v>
      </c>
      <c r="B263">
        <v>3</v>
      </c>
      <c r="C263">
        <v>1</v>
      </c>
      <c r="D263" s="5">
        <v>4</v>
      </c>
    </row>
    <row r="264" spans="1:4">
      <c r="A264" t="s">
        <v>255</v>
      </c>
      <c r="B264">
        <v>1</v>
      </c>
      <c r="D264" s="5">
        <v>1</v>
      </c>
    </row>
    <row r="265" spans="1:4">
      <c r="A265" t="s">
        <v>256</v>
      </c>
      <c r="B265">
        <v>2</v>
      </c>
      <c r="C265">
        <v>3</v>
      </c>
      <c r="D265" s="5">
        <v>5</v>
      </c>
    </row>
    <row r="266" spans="1:4">
      <c r="A266" t="s">
        <v>257</v>
      </c>
      <c r="B266">
        <v>15</v>
      </c>
      <c r="C266">
        <v>6</v>
      </c>
      <c r="D266" s="5">
        <v>21</v>
      </c>
    </row>
    <row r="267" spans="1:4">
      <c r="A267" t="s">
        <v>262</v>
      </c>
      <c r="B267">
        <v>22</v>
      </c>
      <c r="C267">
        <v>9</v>
      </c>
      <c r="D267" s="5">
        <v>31</v>
      </c>
    </row>
    <row r="268" spans="1:4">
      <c r="A268" t="s">
        <v>263</v>
      </c>
      <c r="B268">
        <v>799</v>
      </c>
      <c r="C268">
        <v>488</v>
      </c>
      <c r="D268" s="5">
        <v>1287</v>
      </c>
    </row>
    <row r="269" spans="1:4">
      <c r="A269" t="s">
        <v>264</v>
      </c>
      <c r="B269">
        <v>4</v>
      </c>
      <c r="D269">
        <v>4</v>
      </c>
    </row>
    <row r="270" spans="1:4">
      <c r="A270" t="s">
        <v>265</v>
      </c>
      <c r="B270">
        <v>5</v>
      </c>
      <c r="D270">
        <v>5</v>
      </c>
    </row>
    <row r="271" spans="1:4">
      <c r="A271" t="s">
        <v>266</v>
      </c>
      <c r="B271">
        <v>5</v>
      </c>
      <c r="D271">
        <v>5</v>
      </c>
    </row>
    <row r="272" spans="1:4">
      <c r="A272" t="s">
        <v>404</v>
      </c>
      <c r="B272">
        <v>2</v>
      </c>
      <c r="D272">
        <v>2</v>
      </c>
    </row>
    <row r="273" spans="1:4">
      <c r="A273" t="s">
        <v>267</v>
      </c>
      <c r="B273">
        <v>6</v>
      </c>
      <c r="C273">
        <v>1</v>
      </c>
      <c r="D273">
        <v>7</v>
      </c>
    </row>
    <row r="274" spans="1:4">
      <c r="A274" t="s">
        <v>268</v>
      </c>
      <c r="B274">
        <v>1</v>
      </c>
      <c r="D274">
        <v>1</v>
      </c>
    </row>
    <row r="275" spans="1:4">
      <c r="A275" t="s">
        <v>405</v>
      </c>
      <c r="B275">
        <v>1</v>
      </c>
      <c r="D275">
        <v>1</v>
      </c>
    </row>
    <row r="276" spans="1:4">
      <c r="A276" t="s">
        <v>269</v>
      </c>
      <c r="B276">
        <v>2</v>
      </c>
      <c r="D276">
        <v>2</v>
      </c>
    </row>
    <row r="277" spans="1:4">
      <c r="A277" t="s">
        <v>406</v>
      </c>
      <c r="B277">
        <v>1</v>
      </c>
      <c r="D277">
        <v>1</v>
      </c>
    </row>
    <row r="278" spans="1:4">
      <c r="A278" t="s">
        <v>270</v>
      </c>
      <c r="B278">
        <v>12</v>
      </c>
      <c r="D278">
        <v>12</v>
      </c>
    </row>
    <row r="279" spans="1:4">
      <c r="A279" t="s">
        <v>271</v>
      </c>
      <c r="B279">
        <v>1</v>
      </c>
      <c r="C279">
        <v>1</v>
      </c>
      <c r="D279">
        <v>2</v>
      </c>
    </row>
    <row r="280" spans="1:4">
      <c r="A280" t="s">
        <v>272</v>
      </c>
      <c r="B280">
        <v>34</v>
      </c>
      <c r="C280">
        <v>2</v>
      </c>
      <c r="D280">
        <v>36</v>
      </c>
    </row>
    <row r="281" spans="1:4">
      <c r="A281" t="s">
        <v>274</v>
      </c>
      <c r="C281">
        <v>1</v>
      </c>
      <c r="D281">
        <v>1</v>
      </c>
    </row>
    <row r="282" spans="1:4">
      <c r="A282" t="s">
        <v>407</v>
      </c>
      <c r="B282">
        <v>1</v>
      </c>
      <c r="D282">
        <v>1</v>
      </c>
    </row>
    <row r="283" spans="1:4">
      <c r="A283" t="s">
        <v>408</v>
      </c>
      <c r="B283">
        <v>1</v>
      </c>
      <c r="D283">
        <v>1</v>
      </c>
    </row>
    <row r="284" spans="1:4">
      <c r="A284" t="s">
        <v>275</v>
      </c>
      <c r="B284">
        <v>1</v>
      </c>
      <c r="D284">
        <v>1</v>
      </c>
    </row>
    <row r="285" spans="1:4">
      <c r="A285" t="s">
        <v>276</v>
      </c>
      <c r="B285">
        <v>1</v>
      </c>
      <c r="D285">
        <v>1</v>
      </c>
    </row>
    <row r="286" spans="1:4">
      <c r="A286" t="s">
        <v>277</v>
      </c>
      <c r="B286">
        <v>12</v>
      </c>
      <c r="C286">
        <v>6</v>
      </c>
      <c r="D286">
        <v>18</v>
      </c>
    </row>
    <row r="287" spans="1:4">
      <c r="A287" t="s">
        <v>409</v>
      </c>
      <c r="B287">
        <v>1</v>
      </c>
      <c r="D287">
        <v>1</v>
      </c>
    </row>
    <row r="288" spans="1:4">
      <c r="A288" t="s">
        <v>410</v>
      </c>
      <c r="B288">
        <v>1</v>
      </c>
      <c r="D288">
        <v>1</v>
      </c>
    </row>
    <row r="289" spans="1:4">
      <c r="A289" t="s">
        <v>411</v>
      </c>
      <c r="B289">
        <v>1</v>
      </c>
      <c r="D289">
        <v>1</v>
      </c>
    </row>
    <row r="290" spans="1:4">
      <c r="A290" t="s">
        <v>278</v>
      </c>
      <c r="B290">
        <v>60</v>
      </c>
      <c r="C290">
        <v>11</v>
      </c>
      <c r="D290">
        <v>71</v>
      </c>
    </row>
    <row r="291" spans="1:4">
      <c r="A291" t="s">
        <v>279</v>
      </c>
      <c r="B291">
        <v>23</v>
      </c>
      <c r="C291">
        <v>5</v>
      </c>
      <c r="D291">
        <v>28</v>
      </c>
    </row>
    <row r="292" spans="1:4">
      <c r="A292" t="s">
        <v>412</v>
      </c>
      <c r="B292">
        <v>1</v>
      </c>
      <c r="D292" s="5">
        <v>1</v>
      </c>
    </row>
    <row r="293" spans="1:4">
      <c r="A293" t="s">
        <v>413</v>
      </c>
      <c r="B293">
        <v>1</v>
      </c>
      <c r="D293" s="5">
        <v>1</v>
      </c>
    </row>
    <row r="294" spans="1:4">
      <c r="A294" t="s">
        <v>414</v>
      </c>
      <c r="C294">
        <v>1</v>
      </c>
      <c r="D294" s="5">
        <v>1</v>
      </c>
    </row>
    <row r="295" spans="1:4">
      <c r="A295" t="s">
        <v>415</v>
      </c>
      <c r="B295">
        <v>1</v>
      </c>
      <c r="D295" s="5">
        <v>1</v>
      </c>
    </row>
    <row r="296" spans="1:4">
      <c r="A296" t="s">
        <v>416</v>
      </c>
      <c r="B296">
        <v>2</v>
      </c>
      <c r="D296" s="5">
        <v>2</v>
      </c>
    </row>
    <row r="297" spans="1:4">
      <c r="A297" t="s">
        <v>282</v>
      </c>
      <c r="B297">
        <v>1</v>
      </c>
      <c r="D297" s="5">
        <v>1</v>
      </c>
    </row>
    <row r="298" spans="1:4">
      <c r="A298" t="s">
        <v>283</v>
      </c>
      <c r="B298">
        <v>2</v>
      </c>
      <c r="D298" s="5">
        <v>2</v>
      </c>
    </row>
    <row r="299" spans="1:4">
      <c r="A299" t="s">
        <v>284</v>
      </c>
      <c r="B299">
        <v>1</v>
      </c>
      <c r="C299">
        <v>1</v>
      </c>
      <c r="D299" s="5">
        <v>2</v>
      </c>
    </row>
    <row r="300" spans="1:4">
      <c r="A300" t="s">
        <v>285</v>
      </c>
      <c r="B300">
        <v>1</v>
      </c>
      <c r="D300" s="5">
        <v>1</v>
      </c>
    </row>
    <row r="301" spans="1:4">
      <c r="A301" t="s">
        <v>286</v>
      </c>
      <c r="B301">
        <v>4</v>
      </c>
      <c r="D301" s="5">
        <v>4</v>
      </c>
    </row>
    <row r="302" spans="1:4">
      <c r="A302" t="s">
        <v>287</v>
      </c>
      <c r="B302">
        <v>1</v>
      </c>
      <c r="D302" s="5">
        <v>1</v>
      </c>
    </row>
    <row r="303" spans="1:4">
      <c r="A303" t="s">
        <v>417</v>
      </c>
      <c r="B303">
        <v>1</v>
      </c>
      <c r="D303" s="5">
        <v>1</v>
      </c>
    </row>
    <row r="304" spans="1:4">
      <c r="A304" t="s">
        <v>288</v>
      </c>
      <c r="B304">
        <v>75</v>
      </c>
      <c r="C304">
        <v>40</v>
      </c>
      <c r="D304" s="5">
        <v>115</v>
      </c>
    </row>
    <row r="305" spans="1:4">
      <c r="A305" t="s">
        <v>289</v>
      </c>
      <c r="B305">
        <v>1</v>
      </c>
      <c r="D305" s="5">
        <v>1</v>
      </c>
    </row>
    <row r="306" spans="1:4">
      <c r="A306" t="s">
        <v>418</v>
      </c>
      <c r="C306">
        <v>1</v>
      </c>
      <c r="D306" s="5">
        <v>1</v>
      </c>
    </row>
    <row r="307" spans="1:4">
      <c r="A307" t="s">
        <v>290</v>
      </c>
      <c r="B307">
        <v>2</v>
      </c>
      <c r="D307" s="5">
        <v>2</v>
      </c>
    </row>
    <row r="308" spans="1:4">
      <c r="A308" t="s">
        <v>291</v>
      </c>
      <c r="B308">
        <v>18</v>
      </c>
      <c r="C308">
        <v>3</v>
      </c>
      <c r="D308" s="5">
        <v>21</v>
      </c>
    </row>
    <row r="309" spans="1:4">
      <c r="A309" t="s">
        <v>419</v>
      </c>
      <c r="B309">
        <v>1</v>
      </c>
      <c r="D309" s="5">
        <v>1</v>
      </c>
    </row>
    <row r="310" spans="1:4">
      <c r="A310" t="s">
        <v>293</v>
      </c>
      <c r="B310">
        <v>1</v>
      </c>
      <c r="C310">
        <v>1</v>
      </c>
      <c r="D310" s="5">
        <v>2</v>
      </c>
    </row>
    <row r="311" spans="1:4">
      <c r="A311" t="s">
        <v>295</v>
      </c>
      <c r="B311">
        <v>4</v>
      </c>
      <c r="C311">
        <v>4</v>
      </c>
      <c r="D311" s="5">
        <v>8</v>
      </c>
    </row>
    <row r="312" spans="1:4">
      <c r="A312" t="s">
        <v>420</v>
      </c>
      <c r="B312">
        <v>1</v>
      </c>
      <c r="D312" s="5">
        <v>1</v>
      </c>
    </row>
    <row r="313" spans="1:4">
      <c r="A313" t="s">
        <v>298</v>
      </c>
      <c r="C313">
        <v>1</v>
      </c>
      <c r="D313" s="5">
        <v>1</v>
      </c>
    </row>
    <row r="314" spans="1:4">
      <c r="A314" t="s">
        <v>421</v>
      </c>
      <c r="B314">
        <v>1</v>
      </c>
      <c r="D314" s="5">
        <v>1</v>
      </c>
    </row>
    <row r="315" spans="1:4">
      <c r="A315" t="s">
        <v>422</v>
      </c>
      <c r="C315">
        <v>2</v>
      </c>
      <c r="D315" s="5">
        <v>2</v>
      </c>
    </row>
    <row r="316" spans="1:4">
      <c r="A316" t="s">
        <v>423</v>
      </c>
      <c r="B316">
        <v>1</v>
      </c>
      <c r="D316" s="5">
        <v>1</v>
      </c>
    </row>
    <row r="317" spans="1:4">
      <c r="A317" t="s">
        <v>300</v>
      </c>
      <c r="B317">
        <v>43</v>
      </c>
      <c r="C317">
        <v>3</v>
      </c>
      <c r="D317" s="5">
        <v>46</v>
      </c>
    </row>
    <row r="318" spans="1:4">
      <c r="A318" t="s">
        <v>301</v>
      </c>
      <c r="B318">
        <v>1</v>
      </c>
      <c r="C318">
        <v>1</v>
      </c>
      <c r="D318" s="5">
        <v>2</v>
      </c>
    </row>
    <row r="319" spans="1:4">
      <c r="A319" t="s">
        <v>303</v>
      </c>
      <c r="B319">
        <v>2</v>
      </c>
      <c r="C319">
        <v>2</v>
      </c>
      <c r="D319" s="5">
        <v>4</v>
      </c>
    </row>
    <row r="320" spans="1:4">
      <c r="A320" t="s">
        <v>304</v>
      </c>
      <c r="B320">
        <v>1</v>
      </c>
      <c r="D320" s="5">
        <v>1</v>
      </c>
    </row>
    <row r="321" spans="1:4">
      <c r="A321" t="s">
        <v>424</v>
      </c>
      <c r="B321">
        <v>1</v>
      </c>
      <c r="D321" s="5">
        <v>1</v>
      </c>
    </row>
    <row r="322" spans="1:4">
      <c r="A322" t="s">
        <v>306</v>
      </c>
      <c r="B322">
        <v>36</v>
      </c>
      <c r="C322">
        <v>5</v>
      </c>
      <c r="D322" s="5">
        <v>41</v>
      </c>
    </row>
    <row r="323" spans="1:4">
      <c r="A323" t="s">
        <v>307</v>
      </c>
      <c r="B323">
        <v>6</v>
      </c>
      <c r="D323" s="5">
        <v>6</v>
      </c>
    </row>
    <row r="324" spans="1:4">
      <c r="A324" t="s">
        <v>308</v>
      </c>
      <c r="B324">
        <v>3</v>
      </c>
      <c r="D324" s="5">
        <v>3</v>
      </c>
    </row>
    <row r="325" spans="1:4">
      <c r="A325" t="s">
        <v>309</v>
      </c>
      <c r="B325">
        <v>2</v>
      </c>
      <c r="C325">
        <v>1</v>
      </c>
      <c r="D325" s="5">
        <v>3</v>
      </c>
    </row>
    <row r="326" spans="1:4">
      <c r="A326" t="s">
        <v>310</v>
      </c>
      <c r="C326">
        <v>1</v>
      </c>
      <c r="D326" s="5">
        <v>1</v>
      </c>
    </row>
    <row r="327" spans="1:4">
      <c r="A327" t="s">
        <v>311</v>
      </c>
      <c r="B327">
        <v>31</v>
      </c>
      <c r="C327">
        <v>2</v>
      </c>
      <c r="D327" s="5">
        <v>33</v>
      </c>
    </row>
    <row r="328" spans="1:4">
      <c r="A328" t="s">
        <v>313</v>
      </c>
      <c r="B328">
        <v>4</v>
      </c>
      <c r="D328" s="5">
        <v>4</v>
      </c>
    </row>
    <row r="329" spans="1:4">
      <c r="A329" t="s">
        <v>314</v>
      </c>
      <c r="B329">
        <v>7</v>
      </c>
      <c r="C329">
        <v>1</v>
      </c>
      <c r="D329" s="5">
        <v>8</v>
      </c>
    </row>
    <row r="330" spans="1:4">
      <c r="A330" t="s">
        <v>315</v>
      </c>
      <c r="B330">
        <v>3</v>
      </c>
      <c r="C330">
        <v>2</v>
      </c>
      <c r="D330" s="5">
        <v>5</v>
      </c>
    </row>
    <row r="331" spans="1:4">
      <c r="A331" t="s">
        <v>317</v>
      </c>
      <c r="B331">
        <v>1</v>
      </c>
      <c r="D331">
        <v>1</v>
      </c>
    </row>
    <row r="332" spans="1:4">
      <c r="A332" t="s">
        <v>319</v>
      </c>
      <c r="B332">
        <v>1</v>
      </c>
      <c r="D332">
        <v>1</v>
      </c>
    </row>
    <row r="333" spans="1:4">
      <c r="A333" t="s">
        <v>320</v>
      </c>
      <c r="B333">
        <v>2</v>
      </c>
      <c r="D333">
        <v>2</v>
      </c>
    </row>
    <row r="334" spans="1:4">
      <c r="A334" t="s">
        <v>425</v>
      </c>
      <c r="B334">
        <v>3</v>
      </c>
      <c r="C334">
        <v>1</v>
      </c>
      <c r="D334">
        <v>4</v>
      </c>
    </row>
    <row r="335" spans="1:4">
      <c r="A335" t="s">
        <v>322</v>
      </c>
      <c r="B335">
        <v>7</v>
      </c>
      <c r="C335">
        <v>1</v>
      </c>
      <c r="D335">
        <v>8</v>
      </c>
    </row>
    <row r="336" spans="1:4">
      <c r="A336" t="s">
        <v>323</v>
      </c>
      <c r="B336">
        <v>1</v>
      </c>
      <c r="D336">
        <v>1</v>
      </c>
    </row>
    <row r="337" spans="1:4">
      <c r="A337" t="s">
        <v>324</v>
      </c>
      <c r="B337">
        <v>3</v>
      </c>
      <c r="D337">
        <v>3</v>
      </c>
    </row>
    <row r="338" spans="1:4">
      <c r="A338" t="s">
        <v>326</v>
      </c>
      <c r="B338">
        <v>197</v>
      </c>
      <c r="C338">
        <v>54</v>
      </c>
      <c r="D338">
        <v>251</v>
      </c>
    </row>
    <row r="339" spans="1:4">
      <c r="B339">
        <v>5474</v>
      </c>
      <c r="C339">
        <v>4022</v>
      </c>
      <c r="D339">
        <v>9496</v>
      </c>
    </row>
  </sheetData>
  <autoFilter ref="A1:D339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36"/>
  <sheetViews>
    <sheetView tabSelected="1" workbookViewId="0">
      <selection activeCell="J15" sqref="J15"/>
    </sheetView>
  </sheetViews>
  <sheetFormatPr defaultColWidth="11.25" defaultRowHeight="13.8"/>
  <cols>
    <col min="1" max="1" width="8.125" style="45" customWidth="1"/>
    <col min="2" max="2" width="45.5" style="45" customWidth="1"/>
    <col min="3" max="3" width="13.75" style="45" customWidth="1"/>
    <col min="4" max="4" width="11.25" style="45"/>
    <col min="5" max="5" width="11.75" style="45" bestFit="1" customWidth="1"/>
    <col min="6" max="16384" width="11.25" style="45"/>
  </cols>
  <sheetData>
    <row r="1" spans="1:6">
      <c r="A1" s="43" t="s">
        <v>993</v>
      </c>
      <c r="B1" s="44"/>
      <c r="C1" s="44"/>
      <c r="D1" s="44"/>
      <c r="E1" s="44"/>
    </row>
    <row r="2" spans="1:6">
      <c r="A2" s="46" t="s">
        <v>505</v>
      </c>
      <c r="B2" s="46" t="s">
        <v>506</v>
      </c>
      <c r="C2" s="46" t="s">
        <v>507</v>
      </c>
      <c r="D2" s="46" t="s">
        <v>330</v>
      </c>
      <c r="E2" s="46" t="s">
        <v>331</v>
      </c>
      <c r="F2" s="47" t="s">
        <v>994</v>
      </c>
    </row>
    <row r="3" spans="1:6">
      <c r="A3" s="46">
        <v>1</v>
      </c>
      <c r="B3" s="48" t="s">
        <v>510</v>
      </c>
      <c r="C3" s="48" t="s">
        <v>511</v>
      </c>
      <c r="D3" s="49">
        <v>911</v>
      </c>
      <c r="E3" s="50">
        <v>565</v>
      </c>
      <c r="F3" s="49">
        <f>D3+E3</f>
        <v>1476</v>
      </c>
    </row>
    <row r="4" spans="1:6">
      <c r="A4" s="46">
        <v>2</v>
      </c>
      <c r="B4" s="48" t="s">
        <v>512</v>
      </c>
      <c r="C4" s="51" t="s">
        <v>902</v>
      </c>
      <c r="D4" s="49">
        <v>17</v>
      </c>
      <c r="E4" s="50">
        <v>5</v>
      </c>
      <c r="F4" s="49">
        <f t="shared" ref="F4:F34" si="0">D4+E4</f>
        <v>22</v>
      </c>
    </row>
    <row r="5" spans="1:6">
      <c r="A5" s="46">
        <v>3</v>
      </c>
      <c r="B5" s="48" t="s">
        <v>701</v>
      </c>
      <c r="C5" s="48" t="s">
        <v>704</v>
      </c>
      <c r="D5" s="49">
        <v>1</v>
      </c>
      <c r="E5" s="50">
        <v>5</v>
      </c>
      <c r="F5" s="49">
        <f t="shared" si="0"/>
        <v>6</v>
      </c>
    </row>
    <row r="6" spans="1:6">
      <c r="A6" s="46">
        <v>4</v>
      </c>
      <c r="B6" s="48" t="s">
        <v>703</v>
      </c>
      <c r="C6" s="48" t="s">
        <v>252</v>
      </c>
      <c r="D6" s="49">
        <v>526</v>
      </c>
      <c r="E6" s="50">
        <v>788</v>
      </c>
      <c r="F6" s="49">
        <f t="shared" si="0"/>
        <v>1314</v>
      </c>
    </row>
    <row r="7" spans="1:6">
      <c r="A7" s="46">
        <v>5</v>
      </c>
      <c r="B7" s="48" t="s">
        <v>702</v>
      </c>
      <c r="C7" s="48" t="s">
        <v>253</v>
      </c>
      <c r="D7" s="49"/>
      <c r="E7" s="50">
        <v>1</v>
      </c>
      <c r="F7" s="49">
        <f t="shared" si="0"/>
        <v>1</v>
      </c>
    </row>
    <row r="8" spans="1:6">
      <c r="A8" s="46">
        <v>6</v>
      </c>
      <c r="B8" s="48" t="s">
        <v>513</v>
      </c>
      <c r="C8" s="48" t="s">
        <v>995</v>
      </c>
      <c r="D8" s="49">
        <v>1053</v>
      </c>
      <c r="E8" s="50">
        <v>784</v>
      </c>
      <c r="F8" s="49">
        <f t="shared" si="0"/>
        <v>1837</v>
      </c>
    </row>
    <row r="9" spans="1:6">
      <c r="A9" s="46">
        <v>7</v>
      </c>
      <c r="B9" s="48" t="s">
        <v>779</v>
      </c>
      <c r="C9" s="48" t="s">
        <v>516</v>
      </c>
      <c r="D9" s="49">
        <v>679</v>
      </c>
      <c r="E9" s="50">
        <v>408</v>
      </c>
      <c r="F9" s="49">
        <f t="shared" si="0"/>
        <v>1087</v>
      </c>
    </row>
    <row r="10" spans="1:6">
      <c r="A10" s="46">
        <v>8</v>
      </c>
      <c r="B10" s="48" t="s">
        <v>517</v>
      </c>
      <c r="C10" s="48" t="s">
        <v>518</v>
      </c>
      <c r="D10" s="49">
        <v>407</v>
      </c>
      <c r="E10" s="50">
        <v>431</v>
      </c>
      <c r="F10" s="49">
        <f t="shared" si="0"/>
        <v>838</v>
      </c>
    </row>
    <row r="11" spans="1:6">
      <c r="A11" s="46">
        <v>9</v>
      </c>
      <c r="B11" s="48" t="s">
        <v>695</v>
      </c>
      <c r="C11" s="48" t="s">
        <v>697</v>
      </c>
      <c r="D11" s="49">
        <v>22</v>
      </c>
      <c r="E11" s="50">
        <v>8</v>
      </c>
      <c r="F11" s="49">
        <f t="shared" si="0"/>
        <v>30</v>
      </c>
    </row>
    <row r="12" spans="1:6">
      <c r="A12" s="46">
        <v>10</v>
      </c>
      <c r="B12" s="48" t="s">
        <v>696</v>
      </c>
      <c r="C12" s="48" t="s">
        <v>698</v>
      </c>
      <c r="D12" s="49">
        <v>5</v>
      </c>
      <c r="E12" s="50">
        <v>4</v>
      </c>
      <c r="F12" s="49">
        <f t="shared" si="0"/>
        <v>9</v>
      </c>
    </row>
    <row r="13" spans="1:6">
      <c r="A13" s="46">
        <v>11</v>
      </c>
      <c r="B13" s="48" t="s">
        <v>519</v>
      </c>
      <c r="C13" s="48" t="s">
        <v>520</v>
      </c>
      <c r="D13" s="49">
        <v>445</v>
      </c>
      <c r="E13" s="50">
        <v>384</v>
      </c>
      <c r="F13" s="49">
        <f t="shared" si="0"/>
        <v>829</v>
      </c>
    </row>
    <row r="14" spans="1:6">
      <c r="A14" s="46">
        <v>12</v>
      </c>
      <c r="B14" s="48" t="s">
        <v>699</v>
      </c>
      <c r="C14" s="48" t="s">
        <v>996</v>
      </c>
      <c r="D14" s="49">
        <v>46</v>
      </c>
      <c r="E14" s="50">
        <v>24</v>
      </c>
      <c r="F14" s="49">
        <f t="shared" si="0"/>
        <v>70</v>
      </c>
    </row>
    <row r="15" spans="1:6">
      <c r="A15" s="46">
        <v>13</v>
      </c>
      <c r="B15" s="48" t="s">
        <v>521</v>
      </c>
      <c r="C15" s="48" t="s">
        <v>522</v>
      </c>
      <c r="D15" s="49">
        <v>344</v>
      </c>
      <c r="E15" s="50">
        <v>85</v>
      </c>
      <c r="F15" s="49">
        <f t="shared" si="0"/>
        <v>429</v>
      </c>
    </row>
    <row r="16" spans="1:6">
      <c r="A16" s="46">
        <v>14</v>
      </c>
      <c r="B16" s="48" t="s">
        <v>523</v>
      </c>
      <c r="C16" s="48" t="s">
        <v>997</v>
      </c>
      <c r="D16" s="49">
        <v>119</v>
      </c>
      <c r="E16" s="50">
        <v>37</v>
      </c>
      <c r="F16" s="49">
        <f t="shared" si="0"/>
        <v>156</v>
      </c>
    </row>
    <row r="17" spans="1:6">
      <c r="A17" s="46">
        <v>15</v>
      </c>
      <c r="B17" s="48" t="s">
        <v>691</v>
      </c>
      <c r="C17" s="48" t="s">
        <v>692</v>
      </c>
      <c r="D17" s="49">
        <v>75</v>
      </c>
      <c r="E17" s="50">
        <v>14</v>
      </c>
      <c r="F17" s="49">
        <f t="shared" si="0"/>
        <v>89</v>
      </c>
    </row>
    <row r="18" spans="1:6">
      <c r="A18" s="46">
        <v>16</v>
      </c>
      <c r="B18" s="48" t="s">
        <v>525</v>
      </c>
      <c r="C18" s="48" t="s">
        <v>998</v>
      </c>
      <c r="D18" s="49">
        <v>132</v>
      </c>
      <c r="E18" s="50">
        <v>27</v>
      </c>
      <c r="F18" s="49">
        <f t="shared" si="0"/>
        <v>159</v>
      </c>
    </row>
    <row r="19" spans="1:6">
      <c r="A19" s="46">
        <v>17</v>
      </c>
      <c r="B19" s="48" t="s">
        <v>527</v>
      </c>
      <c r="C19" s="48" t="s">
        <v>528</v>
      </c>
      <c r="D19" s="49">
        <v>224</v>
      </c>
      <c r="E19" s="50">
        <v>81</v>
      </c>
      <c r="F19" s="49">
        <f t="shared" si="0"/>
        <v>305</v>
      </c>
    </row>
    <row r="20" spans="1:6">
      <c r="A20" s="46">
        <v>18</v>
      </c>
      <c r="B20" s="48" t="s">
        <v>778</v>
      </c>
      <c r="C20" s="48" t="s">
        <v>530</v>
      </c>
      <c r="D20" s="49">
        <v>166</v>
      </c>
      <c r="E20" s="50">
        <v>63</v>
      </c>
      <c r="F20" s="49">
        <f t="shared" si="0"/>
        <v>229</v>
      </c>
    </row>
    <row r="21" spans="1:6">
      <c r="A21" s="46">
        <v>19</v>
      </c>
      <c r="B21" s="48" t="s">
        <v>531</v>
      </c>
      <c r="C21" s="48" t="s">
        <v>999</v>
      </c>
      <c r="D21" s="49">
        <v>141</v>
      </c>
      <c r="E21" s="50">
        <v>272</v>
      </c>
      <c r="F21" s="49">
        <f t="shared" si="0"/>
        <v>413</v>
      </c>
    </row>
    <row r="22" spans="1:6">
      <c r="A22" s="46">
        <v>20</v>
      </c>
      <c r="B22" s="48" t="s">
        <v>533</v>
      </c>
      <c r="C22" s="48" t="s">
        <v>534</v>
      </c>
      <c r="D22" s="49">
        <v>359</v>
      </c>
      <c r="E22" s="50">
        <v>256</v>
      </c>
      <c r="F22" s="49">
        <f t="shared" si="0"/>
        <v>615</v>
      </c>
    </row>
    <row r="23" spans="1:6">
      <c r="A23" s="46">
        <v>21</v>
      </c>
      <c r="B23" s="48" t="s">
        <v>535</v>
      </c>
      <c r="C23" s="48" t="s">
        <v>536</v>
      </c>
      <c r="D23" s="49">
        <v>105</v>
      </c>
      <c r="E23" s="50">
        <v>34</v>
      </c>
      <c r="F23" s="49">
        <f t="shared" si="0"/>
        <v>139</v>
      </c>
    </row>
    <row r="24" spans="1:6">
      <c r="A24" s="46">
        <v>22</v>
      </c>
      <c r="B24" s="48" t="s">
        <v>537</v>
      </c>
      <c r="C24" s="48" t="s">
        <v>1000</v>
      </c>
      <c r="D24" s="49">
        <v>48</v>
      </c>
      <c r="E24" s="50">
        <v>34</v>
      </c>
      <c r="F24" s="49">
        <f t="shared" si="0"/>
        <v>82</v>
      </c>
    </row>
    <row r="25" spans="1:6">
      <c r="A25" s="46">
        <v>23</v>
      </c>
      <c r="B25" s="48" t="s">
        <v>693</v>
      </c>
      <c r="C25" s="48" t="s">
        <v>694</v>
      </c>
      <c r="D25" s="49">
        <v>2</v>
      </c>
      <c r="E25" s="50"/>
      <c r="F25" s="49">
        <f t="shared" si="0"/>
        <v>2</v>
      </c>
    </row>
    <row r="26" spans="1:6">
      <c r="A26" s="46">
        <v>24</v>
      </c>
      <c r="B26" s="48" t="s">
        <v>539</v>
      </c>
      <c r="C26" s="48" t="s">
        <v>1001</v>
      </c>
      <c r="D26" s="49">
        <v>73</v>
      </c>
      <c r="E26" s="50">
        <v>12</v>
      </c>
      <c r="F26" s="49">
        <f t="shared" si="0"/>
        <v>85</v>
      </c>
    </row>
    <row r="27" spans="1:6">
      <c r="A27" s="46">
        <v>25</v>
      </c>
      <c r="B27" s="48" t="s">
        <v>541</v>
      </c>
      <c r="C27" s="48" t="s">
        <v>542</v>
      </c>
      <c r="D27" s="49">
        <v>69</v>
      </c>
      <c r="E27" s="50">
        <v>33</v>
      </c>
      <c r="F27" s="49">
        <f t="shared" si="0"/>
        <v>102</v>
      </c>
    </row>
    <row r="28" spans="1:6">
      <c r="A28" s="46">
        <v>26</v>
      </c>
      <c r="B28" s="48" t="s">
        <v>543</v>
      </c>
      <c r="C28" s="48" t="s">
        <v>1002</v>
      </c>
      <c r="D28" s="49">
        <v>59</v>
      </c>
      <c r="E28" s="50">
        <v>11</v>
      </c>
      <c r="F28" s="49">
        <f t="shared" si="0"/>
        <v>70</v>
      </c>
    </row>
    <row r="29" spans="1:6">
      <c r="A29" s="46">
        <v>27</v>
      </c>
      <c r="B29" s="48" t="s">
        <v>545</v>
      </c>
      <c r="C29" s="48" t="s">
        <v>1003</v>
      </c>
      <c r="D29" s="49">
        <v>86</v>
      </c>
      <c r="E29" s="50">
        <v>87</v>
      </c>
      <c r="F29" s="49">
        <f t="shared" si="0"/>
        <v>173</v>
      </c>
    </row>
    <row r="30" spans="1:6">
      <c r="A30" s="46">
        <v>28</v>
      </c>
      <c r="B30" s="48" t="s">
        <v>547</v>
      </c>
      <c r="C30" s="48" t="s">
        <v>548</v>
      </c>
      <c r="D30" s="49">
        <v>20</v>
      </c>
      <c r="E30" s="50">
        <v>14</v>
      </c>
      <c r="F30" s="49">
        <f t="shared" si="0"/>
        <v>34</v>
      </c>
    </row>
    <row r="31" spans="1:6">
      <c r="A31" s="46">
        <v>29</v>
      </c>
      <c r="B31" s="48" t="s">
        <v>551</v>
      </c>
      <c r="C31" s="48" t="s">
        <v>552</v>
      </c>
      <c r="D31" s="49">
        <v>15</v>
      </c>
      <c r="E31" s="50">
        <v>8</v>
      </c>
      <c r="F31" s="49">
        <f t="shared" si="0"/>
        <v>23</v>
      </c>
    </row>
    <row r="32" spans="1:6">
      <c r="A32" s="46">
        <v>30</v>
      </c>
      <c r="B32" s="48" t="s">
        <v>687</v>
      </c>
      <c r="C32" s="48" t="s">
        <v>688</v>
      </c>
      <c r="D32" s="49">
        <v>13</v>
      </c>
      <c r="E32" s="50">
        <v>8</v>
      </c>
      <c r="F32" s="49">
        <f t="shared" si="0"/>
        <v>21</v>
      </c>
    </row>
    <row r="33" spans="1:6">
      <c r="A33" s="46">
        <v>31</v>
      </c>
      <c r="B33" s="48" t="s">
        <v>689</v>
      </c>
      <c r="C33" s="48" t="s">
        <v>690</v>
      </c>
      <c r="D33" s="49"/>
      <c r="E33" s="50">
        <v>1</v>
      </c>
      <c r="F33" s="49">
        <f t="shared" si="0"/>
        <v>1</v>
      </c>
    </row>
    <row r="34" spans="1:6">
      <c r="A34" s="46">
        <v>32</v>
      </c>
      <c r="B34" s="52" t="s">
        <v>553</v>
      </c>
      <c r="C34" s="52"/>
      <c r="D34" s="53">
        <v>262</v>
      </c>
      <c r="E34" s="50">
        <v>186</v>
      </c>
      <c r="F34" s="49">
        <f t="shared" si="0"/>
        <v>448</v>
      </c>
    </row>
    <row r="35" spans="1:6">
      <c r="B35" s="54" t="s">
        <v>994</v>
      </c>
      <c r="C35" s="55"/>
      <c r="D35" s="56">
        <f>SUM(D3:D34)</f>
        <v>6424</v>
      </c>
      <c r="E35" s="56">
        <f>SUM(E3:E34)</f>
        <v>4670</v>
      </c>
      <c r="F35" s="56">
        <f>SUM(F3:F34)</f>
        <v>11094</v>
      </c>
    </row>
    <row r="36" spans="1:6">
      <c r="E36" s="57"/>
    </row>
  </sheetData>
  <mergeCells count="1">
    <mergeCell ref="A1:E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sqref="A1:IV65536"/>
    </sheetView>
  </sheetViews>
  <sheetFormatPr defaultColWidth="11.25" defaultRowHeight="13.8"/>
  <cols>
    <col min="1" max="1" width="7.375" style="45" customWidth="1"/>
    <col min="2" max="2" width="46.125" style="45" customWidth="1"/>
    <col min="3" max="3" width="14" style="45" customWidth="1"/>
    <col min="4" max="16384" width="11.25" style="45"/>
  </cols>
  <sheetData>
    <row r="1" spans="1:6">
      <c r="A1" s="43" t="s">
        <v>1004</v>
      </c>
      <c r="B1" s="44"/>
      <c r="C1" s="44"/>
      <c r="D1" s="44"/>
      <c r="E1" s="44"/>
    </row>
    <row r="2" spans="1:6">
      <c r="A2" s="46" t="s">
        <v>505</v>
      </c>
      <c r="B2" s="46" t="s">
        <v>506</v>
      </c>
      <c r="C2" s="46" t="s">
        <v>507</v>
      </c>
      <c r="D2" s="46" t="s">
        <v>330</v>
      </c>
      <c r="E2" s="46" t="s">
        <v>331</v>
      </c>
      <c r="F2" s="47" t="s">
        <v>994</v>
      </c>
    </row>
    <row r="3" spans="1:6">
      <c r="A3" s="46">
        <v>1</v>
      </c>
      <c r="B3" s="48" t="s">
        <v>510</v>
      </c>
      <c r="C3" s="48" t="s">
        <v>511</v>
      </c>
      <c r="D3" s="49">
        <v>1049</v>
      </c>
      <c r="E3" s="50">
        <v>985</v>
      </c>
      <c r="F3" s="49">
        <f>D3+E3</f>
        <v>2034</v>
      </c>
    </row>
    <row r="4" spans="1:6">
      <c r="A4" s="46">
        <v>2</v>
      </c>
      <c r="B4" s="48" t="s">
        <v>512</v>
      </c>
      <c r="C4" s="51" t="s">
        <v>902</v>
      </c>
      <c r="D4" s="49">
        <v>19</v>
      </c>
      <c r="E4" s="50">
        <v>5</v>
      </c>
      <c r="F4" s="49">
        <f t="shared" ref="F4:F34" si="0">D4+E4</f>
        <v>24</v>
      </c>
    </row>
    <row r="5" spans="1:6">
      <c r="A5" s="46">
        <v>3</v>
      </c>
      <c r="B5" s="48" t="s">
        <v>701</v>
      </c>
      <c r="C5" s="48" t="s">
        <v>704</v>
      </c>
      <c r="D5" s="49">
        <v>7</v>
      </c>
      <c r="E5" s="50">
        <v>1</v>
      </c>
      <c r="F5" s="49">
        <f t="shared" si="0"/>
        <v>8</v>
      </c>
    </row>
    <row r="6" spans="1:6">
      <c r="A6" s="46">
        <v>4</v>
      </c>
      <c r="B6" s="48" t="s">
        <v>703</v>
      </c>
      <c r="C6" s="48" t="s">
        <v>252</v>
      </c>
      <c r="D6" s="49">
        <v>323</v>
      </c>
      <c r="E6" s="50">
        <v>503</v>
      </c>
      <c r="F6" s="49">
        <f t="shared" si="0"/>
        <v>826</v>
      </c>
    </row>
    <row r="7" spans="1:6">
      <c r="A7" s="46">
        <v>5</v>
      </c>
      <c r="B7" s="48" t="s">
        <v>702</v>
      </c>
      <c r="C7" s="48" t="s">
        <v>253</v>
      </c>
      <c r="D7" s="49"/>
      <c r="E7" s="50"/>
      <c r="F7" s="49">
        <f t="shared" si="0"/>
        <v>0</v>
      </c>
    </row>
    <row r="8" spans="1:6">
      <c r="A8" s="46">
        <v>6</v>
      </c>
      <c r="B8" s="48" t="s">
        <v>513</v>
      </c>
      <c r="C8" s="48" t="s">
        <v>995</v>
      </c>
      <c r="D8" s="49">
        <v>1033</v>
      </c>
      <c r="E8" s="50">
        <v>807</v>
      </c>
      <c r="F8" s="49">
        <f t="shared" si="0"/>
        <v>1840</v>
      </c>
    </row>
    <row r="9" spans="1:6">
      <c r="A9" s="46">
        <v>7</v>
      </c>
      <c r="B9" s="48" t="s">
        <v>779</v>
      </c>
      <c r="C9" s="48" t="s">
        <v>516</v>
      </c>
      <c r="D9" s="49">
        <v>700</v>
      </c>
      <c r="E9" s="50">
        <v>481</v>
      </c>
      <c r="F9" s="49">
        <f t="shared" si="0"/>
        <v>1181</v>
      </c>
    </row>
    <row r="10" spans="1:6">
      <c r="A10" s="46">
        <v>8</v>
      </c>
      <c r="B10" s="48" t="s">
        <v>517</v>
      </c>
      <c r="C10" s="48" t="s">
        <v>518</v>
      </c>
      <c r="D10" s="49">
        <v>395</v>
      </c>
      <c r="E10" s="50">
        <v>462</v>
      </c>
      <c r="F10" s="49">
        <f t="shared" si="0"/>
        <v>857</v>
      </c>
    </row>
    <row r="11" spans="1:6">
      <c r="A11" s="46">
        <v>9</v>
      </c>
      <c r="B11" s="48" t="s">
        <v>695</v>
      </c>
      <c r="C11" s="48" t="s">
        <v>697</v>
      </c>
      <c r="D11" s="49">
        <v>17</v>
      </c>
      <c r="E11" s="50">
        <v>20</v>
      </c>
      <c r="F11" s="49">
        <f t="shared" si="0"/>
        <v>37</v>
      </c>
    </row>
    <row r="12" spans="1:6">
      <c r="A12" s="46">
        <v>10</v>
      </c>
      <c r="B12" s="48" t="s">
        <v>696</v>
      </c>
      <c r="C12" s="48" t="s">
        <v>698</v>
      </c>
      <c r="D12" s="49">
        <v>1</v>
      </c>
      <c r="E12" s="50">
        <v>1</v>
      </c>
      <c r="F12" s="49">
        <f t="shared" si="0"/>
        <v>2</v>
      </c>
    </row>
    <row r="13" spans="1:6">
      <c r="A13" s="46">
        <v>11</v>
      </c>
      <c r="B13" s="48" t="s">
        <v>519</v>
      </c>
      <c r="C13" s="48" t="s">
        <v>520</v>
      </c>
      <c r="D13" s="49">
        <v>523</v>
      </c>
      <c r="E13" s="50">
        <v>433</v>
      </c>
      <c r="F13" s="49">
        <f t="shared" si="0"/>
        <v>956</v>
      </c>
    </row>
    <row r="14" spans="1:6">
      <c r="A14" s="46">
        <v>12</v>
      </c>
      <c r="B14" s="48" t="s">
        <v>699</v>
      </c>
      <c r="C14" s="48" t="s">
        <v>996</v>
      </c>
      <c r="D14" s="49">
        <v>154</v>
      </c>
      <c r="E14" s="50">
        <v>48</v>
      </c>
      <c r="F14" s="49">
        <f t="shared" si="0"/>
        <v>202</v>
      </c>
    </row>
    <row r="15" spans="1:6">
      <c r="A15" s="46">
        <v>13</v>
      </c>
      <c r="B15" s="48" t="s">
        <v>521</v>
      </c>
      <c r="C15" s="48" t="s">
        <v>522</v>
      </c>
      <c r="D15" s="49">
        <v>358</v>
      </c>
      <c r="E15" s="50">
        <v>103</v>
      </c>
      <c r="F15" s="49">
        <f t="shared" si="0"/>
        <v>461</v>
      </c>
    </row>
    <row r="16" spans="1:6">
      <c r="A16" s="46">
        <v>14</v>
      </c>
      <c r="B16" s="48" t="s">
        <v>523</v>
      </c>
      <c r="C16" s="48" t="s">
        <v>997</v>
      </c>
      <c r="D16" s="49">
        <v>37</v>
      </c>
      <c r="E16" s="50">
        <v>10</v>
      </c>
      <c r="F16" s="49">
        <f t="shared" si="0"/>
        <v>47</v>
      </c>
    </row>
    <row r="17" spans="1:6">
      <c r="A17" s="46">
        <v>15</v>
      </c>
      <c r="B17" s="48" t="s">
        <v>691</v>
      </c>
      <c r="C17" s="48" t="s">
        <v>692</v>
      </c>
      <c r="D17" s="49">
        <v>79</v>
      </c>
      <c r="E17" s="50">
        <v>23</v>
      </c>
      <c r="F17" s="49">
        <f t="shared" si="0"/>
        <v>102</v>
      </c>
    </row>
    <row r="18" spans="1:6">
      <c r="A18" s="46">
        <v>16</v>
      </c>
      <c r="B18" s="48" t="s">
        <v>525</v>
      </c>
      <c r="C18" s="48" t="s">
        <v>998</v>
      </c>
      <c r="D18" s="49">
        <v>86</v>
      </c>
      <c r="E18" s="50">
        <v>39</v>
      </c>
      <c r="F18" s="49">
        <f t="shared" si="0"/>
        <v>125</v>
      </c>
    </row>
    <row r="19" spans="1:6">
      <c r="A19" s="46">
        <v>17</v>
      </c>
      <c r="B19" s="48" t="s">
        <v>527</v>
      </c>
      <c r="C19" s="48" t="s">
        <v>528</v>
      </c>
      <c r="D19" s="49">
        <v>270</v>
      </c>
      <c r="E19" s="50">
        <v>123</v>
      </c>
      <c r="F19" s="49">
        <f t="shared" si="0"/>
        <v>393</v>
      </c>
    </row>
    <row r="20" spans="1:6">
      <c r="A20" s="46">
        <v>18</v>
      </c>
      <c r="B20" s="48" t="s">
        <v>778</v>
      </c>
      <c r="C20" s="48" t="s">
        <v>530</v>
      </c>
      <c r="D20" s="49">
        <v>178</v>
      </c>
      <c r="E20" s="50">
        <v>81</v>
      </c>
      <c r="F20" s="49">
        <f t="shared" si="0"/>
        <v>259</v>
      </c>
    </row>
    <row r="21" spans="1:6">
      <c r="A21" s="46">
        <v>19</v>
      </c>
      <c r="B21" s="48" t="s">
        <v>531</v>
      </c>
      <c r="C21" s="48" t="s">
        <v>999</v>
      </c>
      <c r="D21" s="49">
        <v>125</v>
      </c>
      <c r="E21" s="50">
        <v>215</v>
      </c>
      <c r="F21" s="49">
        <f t="shared" si="0"/>
        <v>340</v>
      </c>
    </row>
    <row r="22" spans="1:6">
      <c r="A22" s="46">
        <v>20</v>
      </c>
      <c r="B22" s="48" t="s">
        <v>533</v>
      </c>
      <c r="C22" s="48" t="s">
        <v>534</v>
      </c>
      <c r="D22" s="49">
        <v>462</v>
      </c>
      <c r="E22" s="50">
        <v>334</v>
      </c>
      <c r="F22" s="49">
        <f t="shared" si="0"/>
        <v>796</v>
      </c>
    </row>
    <row r="23" spans="1:6">
      <c r="A23" s="46">
        <v>21</v>
      </c>
      <c r="B23" s="48" t="s">
        <v>535</v>
      </c>
      <c r="C23" s="48" t="s">
        <v>536</v>
      </c>
      <c r="D23" s="49">
        <v>94</v>
      </c>
      <c r="E23" s="50">
        <v>38</v>
      </c>
      <c r="F23" s="49">
        <f t="shared" si="0"/>
        <v>132</v>
      </c>
    </row>
    <row r="24" spans="1:6">
      <c r="A24" s="46">
        <v>22</v>
      </c>
      <c r="B24" s="48" t="s">
        <v>537</v>
      </c>
      <c r="C24" s="48" t="s">
        <v>1000</v>
      </c>
      <c r="D24" s="49">
        <v>40</v>
      </c>
      <c r="E24" s="50">
        <v>40</v>
      </c>
      <c r="F24" s="49">
        <f t="shared" si="0"/>
        <v>80</v>
      </c>
    </row>
    <row r="25" spans="1:6">
      <c r="A25" s="46">
        <v>23</v>
      </c>
      <c r="B25" s="48" t="s">
        <v>693</v>
      </c>
      <c r="C25" s="48" t="s">
        <v>694</v>
      </c>
      <c r="D25" s="49">
        <v>5</v>
      </c>
      <c r="E25" s="50">
        <v>1</v>
      </c>
      <c r="F25" s="49">
        <f t="shared" si="0"/>
        <v>6</v>
      </c>
    </row>
    <row r="26" spans="1:6">
      <c r="A26" s="46">
        <v>24</v>
      </c>
      <c r="B26" s="48" t="s">
        <v>539</v>
      </c>
      <c r="C26" s="48" t="s">
        <v>1001</v>
      </c>
      <c r="D26" s="49">
        <v>71</v>
      </c>
      <c r="E26" s="50">
        <v>15</v>
      </c>
      <c r="F26" s="49">
        <f t="shared" si="0"/>
        <v>86</v>
      </c>
    </row>
    <row r="27" spans="1:6">
      <c r="A27" s="46">
        <v>25</v>
      </c>
      <c r="B27" s="48" t="s">
        <v>541</v>
      </c>
      <c r="C27" s="48" t="s">
        <v>542</v>
      </c>
      <c r="D27" s="49">
        <v>67</v>
      </c>
      <c r="E27" s="50">
        <v>45</v>
      </c>
      <c r="F27" s="49">
        <f t="shared" si="0"/>
        <v>112</v>
      </c>
    </row>
    <row r="28" spans="1:6">
      <c r="A28" s="46">
        <v>26</v>
      </c>
      <c r="B28" s="48" t="s">
        <v>543</v>
      </c>
      <c r="C28" s="48" t="s">
        <v>1002</v>
      </c>
      <c r="D28" s="49">
        <v>53</v>
      </c>
      <c r="E28" s="50">
        <v>5</v>
      </c>
      <c r="F28" s="49">
        <f t="shared" si="0"/>
        <v>58</v>
      </c>
    </row>
    <row r="29" spans="1:6">
      <c r="A29" s="46">
        <v>27</v>
      </c>
      <c r="B29" s="48" t="s">
        <v>545</v>
      </c>
      <c r="C29" s="48" t="s">
        <v>1003</v>
      </c>
      <c r="D29" s="49">
        <v>72</v>
      </c>
      <c r="E29" s="50">
        <v>94</v>
      </c>
      <c r="F29" s="49">
        <f t="shared" si="0"/>
        <v>166</v>
      </c>
    </row>
    <row r="30" spans="1:6">
      <c r="A30" s="46">
        <v>28</v>
      </c>
      <c r="B30" s="48" t="s">
        <v>547</v>
      </c>
      <c r="C30" s="48" t="s">
        <v>548</v>
      </c>
      <c r="D30" s="49">
        <v>15</v>
      </c>
      <c r="E30" s="50">
        <v>12</v>
      </c>
      <c r="F30" s="49">
        <f t="shared" si="0"/>
        <v>27</v>
      </c>
    </row>
    <row r="31" spans="1:6">
      <c r="A31" s="46">
        <v>29</v>
      </c>
      <c r="B31" s="48" t="s">
        <v>551</v>
      </c>
      <c r="C31" s="48" t="s">
        <v>552</v>
      </c>
      <c r="D31" s="49">
        <v>34</v>
      </c>
      <c r="E31" s="50">
        <v>16</v>
      </c>
      <c r="F31" s="49">
        <f t="shared" si="0"/>
        <v>50</v>
      </c>
    </row>
    <row r="32" spans="1:6">
      <c r="A32" s="46">
        <v>30</v>
      </c>
      <c r="B32" s="48" t="s">
        <v>687</v>
      </c>
      <c r="C32" s="48" t="s">
        <v>688</v>
      </c>
      <c r="D32" s="49">
        <v>11</v>
      </c>
      <c r="E32" s="50">
        <v>6</v>
      </c>
      <c r="F32" s="49">
        <f t="shared" si="0"/>
        <v>17</v>
      </c>
    </row>
    <row r="33" spans="1:6">
      <c r="A33" s="46">
        <v>31</v>
      </c>
      <c r="B33" s="48" t="s">
        <v>689</v>
      </c>
      <c r="C33" s="48" t="s">
        <v>690</v>
      </c>
      <c r="D33" s="49"/>
      <c r="E33" s="50">
        <v>1</v>
      </c>
      <c r="F33" s="49">
        <f t="shared" si="0"/>
        <v>1</v>
      </c>
    </row>
    <row r="34" spans="1:6">
      <c r="A34" s="46">
        <v>32</v>
      </c>
      <c r="B34" s="52" t="s">
        <v>553</v>
      </c>
      <c r="C34" s="52"/>
      <c r="D34" s="53">
        <v>268</v>
      </c>
      <c r="E34" s="50">
        <v>234</v>
      </c>
      <c r="F34" s="49">
        <f t="shared" si="0"/>
        <v>502</v>
      </c>
    </row>
    <row r="35" spans="1:6">
      <c r="B35" s="54" t="s">
        <v>994</v>
      </c>
      <c r="C35" s="55"/>
      <c r="D35" s="58">
        <f>SUM(D3:D34)</f>
        <v>6546</v>
      </c>
      <c r="E35" s="58">
        <f>SUM(E3:E34)</f>
        <v>5181</v>
      </c>
      <c r="F35" s="58">
        <f>SUM(F3:F34)</f>
        <v>11727</v>
      </c>
    </row>
  </sheetData>
  <mergeCells count="1">
    <mergeCell ref="A1:E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sqref="A1:IV65536"/>
    </sheetView>
  </sheetViews>
  <sheetFormatPr defaultColWidth="11.25" defaultRowHeight="13.8"/>
  <cols>
    <col min="1" max="1" width="7.125" style="45" customWidth="1"/>
    <col min="2" max="2" width="45.25" style="45" customWidth="1"/>
    <col min="3" max="3" width="14.875" style="45" customWidth="1"/>
    <col min="4" max="16384" width="11.25" style="45"/>
  </cols>
  <sheetData>
    <row r="1" spans="1:6">
      <c r="A1" s="43" t="s">
        <v>1005</v>
      </c>
      <c r="B1" s="44"/>
      <c r="C1" s="44"/>
      <c r="D1" s="44"/>
      <c r="E1" s="44"/>
    </row>
    <row r="2" spans="1:6">
      <c r="A2" s="46" t="s">
        <v>505</v>
      </c>
      <c r="B2" s="46" t="s">
        <v>506</v>
      </c>
      <c r="C2" s="46" t="s">
        <v>507</v>
      </c>
      <c r="D2" s="46" t="s">
        <v>330</v>
      </c>
      <c r="E2" s="46" t="s">
        <v>331</v>
      </c>
      <c r="F2" s="47" t="s">
        <v>994</v>
      </c>
    </row>
    <row r="3" spans="1:6">
      <c r="A3" s="46">
        <v>1</v>
      </c>
      <c r="B3" s="48" t="s">
        <v>510</v>
      </c>
      <c r="C3" s="48" t="s">
        <v>511</v>
      </c>
      <c r="D3" s="59">
        <v>1202.1818181818182</v>
      </c>
      <c r="E3" s="59">
        <v>1168.3636363636363</v>
      </c>
      <c r="F3" s="49">
        <v>2370</v>
      </c>
    </row>
    <row r="4" spans="1:6">
      <c r="A4" s="46">
        <v>2</v>
      </c>
      <c r="B4" s="48" t="s">
        <v>512</v>
      </c>
      <c r="C4" s="51" t="s">
        <v>902</v>
      </c>
      <c r="D4" s="59">
        <v>9.8181818181818183</v>
      </c>
      <c r="E4" s="59">
        <v>4.3636363636363633</v>
      </c>
      <c r="F4" s="49">
        <f t="shared" ref="F4:F35" si="0">D4+E4</f>
        <v>14.181818181818182</v>
      </c>
    </row>
    <row r="5" spans="1:6">
      <c r="A5" s="46">
        <v>3</v>
      </c>
      <c r="B5" s="48" t="s">
        <v>701</v>
      </c>
      <c r="C5" s="48" t="s">
        <v>704</v>
      </c>
      <c r="D5" s="59">
        <v>1.0909090909090908</v>
      </c>
      <c r="E5" s="59">
        <v>4.3636363636363633</v>
      </c>
      <c r="F5" s="49">
        <f t="shared" si="0"/>
        <v>5.4545454545454541</v>
      </c>
    </row>
    <row r="6" spans="1:6">
      <c r="A6" s="46">
        <v>4</v>
      </c>
      <c r="B6" s="48" t="s">
        <v>703</v>
      </c>
      <c r="C6" s="48" t="s">
        <v>252</v>
      </c>
      <c r="D6" s="59">
        <v>58.909090909090907</v>
      </c>
      <c r="E6" s="59">
        <v>113.45454545454545</v>
      </c>
      <c r="F6" s="49">
        <f t="shared" si="0"/>
        <v>172.36363636363637</v>
      </c>
    </row>
    <row r="7" spans="1:6">
      <c r="A7" s="46">
        <v>5</v>
      </c>
      <c r="B7" s="48" t="s">
        <v>702</v>
      </c>
      <c r="C7" s="48" t="s">
        <v>253</v>
      </c>
      <c r="D7" s="59">
        <v>0</v>
      </c>
      <c r="E7" s="59">
        <v>0</v>
      </c>
      <c r="F7" s="49">
        <f t="shared" si="0"/>
        <v>0</v>
      </c>
    </row>
    <row r="8" spans="1:6">
      <c r="A8" s="46">
        <v>6</v>
      </c>
      <c r="B8" s="48" t="s">
        <v>513</v>
      </c>
      <c r="C8" s="48" t="s">
        <v>995</v>
      </c>
      <c r="D8" s="59">
        <v>1048.3636363636363</v>
      </c>
      <c r="E8" s="59">
        <v>812.72727272727275</v>
      </c>
      <c r="F8" s="49">
        <f t="shared" si="0"/>
        <v>1861.090909090909</v>
      </c>
    </row>
    <row r="9" spans="1:6">
      <c r="A9" s="46">
        <v>7</v>
      </c>
      <c r="B9" s="48" t="s">
        <v>779</v>
      </c>
      <c r="C9" s="48" t="s">
        <v>516</v>
      </c>
      <c r="D9" s="59">
        <v>773.4545454545455</v>
      </c>
      <c r="E9" s="59">
        <v>546.5454545454545</v>
      </c>
      <c r="F9" s="49">
        <f t="shared" si="0"/>
        <v>1320</v>
      </c>
    </row>
    <row r="10" spans="1:6">
      <c r="A10" s="46">
        <v>8</v>
      </c>
      <c r="B10" s="48" t="s">
        <v>517</v>
      </c>
      <c r="C10" s="48" t="s">
        <v>518</v>
      </c>
      <c r="D10" s="59">
        <v>391.63636363636363</v>
      </c>
      <c r="E10" s="59">
        <v>496.36363636363637</v>
      </c>
      <c r="F10" s="49">
        <f t="shared" si="0"/>
        <v>888</v>
      </c>
    </row>
    <row r="11" spans="1:6">
      <c r="A11" s="46">
        <v>9</v>
      </c>
      <c r="B11" s="48" t="s">
        <v>695</v>
      </c>
      <c r="C11" s="48" t="s">
        <v>697</v>
      </c>
      <c r="D11" s="59">
        <v>18.545454545454547</v>
      </c>
      <c r="E11" s="59">
        <v>22.90909090909091</v>
      </c>
      <c r="F11" s="49">
        <v>42</v>
      </c>
    </row>
    <row r="12" spans="1:6">
      <c r="A12" s="46">
        <v>10</v>
      </c>
      <c r="B12" s="48" t="s">
        <v>696</v>
      </c>
      <c r="C12" s="48" t="s">
        <v>698</v>
      </c>
      <c r="D12" s="59">
        <v>3.2727272727272725</v>
      </c>
      <c r="E12" s="59">
        <v>7.6363636363636367</v>
      </c>
      <c r="F12" s="49">
        <f t="shared" si="0"/>
        <v>10.90909090909091</v>
      </c>
    </row>
    <row r="13" spans="1:6">
      <c r="A13" s="46">
        <v>11</v>
      </c>
      <c r="B13" s="48" t="s">
        <v>519</v>
      </c>
      <c r="C13" s="48" t="s">
        <v>520</v>
      </c>
      <c r="D13" s="59">
        <v>484.36363636363637</v>
      </c>
      <c r="E13" s="59">
        <v>400.36363636363637</v>
      </c>
      <c r="F13" s="49">
        <v>884</v>
      </c>
    </row>
    <row r="14" spans="1:6">
      <c r="A14" s="46">
        <v>12</v>
      </c>
      <c r="B14" s="48" t="s">
        <v>699</v>
      </c>
      <c r="C14" s="48" t="s">
        <v>996</v>
      </c>
      <c r="D14" s="59">
        <v>52.36363636363636</v>
      </c>
      <c r="E14" s="59">
        <v>257.45454545454544</v>
      </c>
      <c r="F14" s="49">
        <v>309</v>
      </c>
    </row>
    <row r="15" spans="1:6">
      <c r="A15" s="46">
        <v>13</v>
      </c>
      <c r="B15" s="48" t="s">
        <v>521</v>
      </c>
      <c r="C15" s="48" t="s">
        <v>522</v>
      </c>
      <c r="D15" s="59">
        <v>416.72727272727275</v>
      </c>
      <c r="E15" s="59">
        <v>79.63636363636364</v>
      </c>
      <c r="F15" s="49">
        <v>497</v>
      </c>
    </row>
    <row r="16" spans="1:6">
      <c r="A16" s="46">
        <v>14</v>
      </c>
      <c r="B16" s="48" t="s">
        <v>523</v>
      </c>
      <c r="C16" s="48" t="s">
        <v>997</v>
      </c>
      <c r="D16" s="59">
        <v>60</v>
      </c>
      <c r="E16" s="59">
        <v>25.09090909090909</v>
      </c>
      <c r="F16" s="49">
        <f t="shared" si="0"/>
        <v>85.090909090909093</v>
      </c>
    </row>
    <row r="17" spans="1:6">
      <c r="A17" s="46">
        <v>15</v>
      </c>
      <c r="B17" s="48" t="s">
        <v>691</v>
      </c>
      <c r="C17" s="48" t="s">
        <v>692</v>
      </c>
      <c r="D17" s="59">
        <v>69.818181818181813</v>
      </c>
      <c r="E17" s="59">
        <v>14.181818181818182</v>
      </c>
      <c r="F17" s="49">
        <f t="shared" si="0"/>
        <v>84</v>
      </c>
    </row>
    <row r="18" spans="1:6">
      <c r="A18" s="46">
        <v>16</v>
      </c>
      <c r="B18" s="48" t="s">
        <v>525</v>
      </c>
      <c r="C18" s="48" t="s">
        <v>998</v>
      </c>
      <c r="D18" s="59">
        <v>110.18181818181819</v>
      </c>
      <c r="E18" s="59">
        <v>41.454545454545453</v>
      </c>
      <c r="F18" s="49">
        <v>151</v>
      </c>
    </row>
    <row r="19" spans="1:6">
      <c r="A19" s="46">
        <v>17</v>
      </c>
      <c r="B19" s="48" t="s">
        <v>527</v>
      </c>
      <c r="C19" s="48" t="s">
        <v>528</v>
      </c>
      <c r="D19" s="59">
        <v>213.81818181818181</v>
      </c>
      <c r="E19" s="59">
        <v>84</v>
      </c>
      <c r="F19" s="49">
        <f t="shared" si="0"/>
        <v>297.81818181818181</v>
      </c>
    </row>
    <row r="20" spans="1:6">
      <c r="A20" s="46">
        <v>18</v>
      </c>
      <c r="B20" s="48" t="s">
        <v>778</v>
      </c>
      <c r="C20" s="48" t="s">
        <v>530</v>
      </c>
      <c r="D20" s="59">
        <v>183.27272727272728</v>
      </c>
      <c r="E20" s="59">
        <v>88.36363636363636</v>
      </c>
      <c r="F20" s="49">
        <v>271</v>
      </c>
    </row>
    <row r="21" spans="1:6">
      <c r="A21" s="46">
        <v>19</v>
      </c>
      <c r="B21" s="48" t="s">
        <v>531</v>
      </c>
      <c r="C21" s="48" t="s">
        <v>999</v>
      </c>
      <c r="D21" s="59">
        <v>174.54545454545453</v>
      </c>
      <c r="E21" s="59">
        <v>296.72727272727275</v>
      </c>
      <c r="F21" s="49">
        <v>472</v>
      </c>
    </row>
    <row r="22" spans="1:6">
      <c r="A22" s="46">
        <v>20</v>
      </c>
      <c r="B22" s="48" t="s">
        <v>533</v>
      </c>
      <c r="C22" s="48" t="s">
        <v>534</v>
      </c>
      <c r="D22" s="59">
        <v>456</v>
      </c>
      <c r="E22" s="59">
        <v>417.81818181818181</v>
      </c>
      <c r="F22" s="49">
        <f t="shared" si="0"/>
        <v>873.81818181818176</v>
      </c>
    </row>
    <row r="23" spans="1:6">
      <c r="A23" s="46">
        <v>21</v>
      </c>
      <c r="B23" s="48" t="s">
        <v>535</v>
      </c>
      <c r="C23" s="48" t="s">
        <v>536</v>
      </c>
      <c r="D23" s="59">
        <v>125.45454545454545</v>
      </c>
      <c r="E23" s="59">
        <v>43.636363636363633</v>
      </c>
      <c r="F23" s="49">
        <f t="shared" si="0"/>
        <v>169.09090909090909</v>
      </c>
    </row>
    <row r="24" spans="1:6">
      <c r="A24" s="46">
        <v>22</v>
      </c>
      <c r="B24" s="48" t="s">
        <v>537</v>
      </c>
      <c r="C24" s="48" t="s">
        <v>1000</v>
      </c>
      <c r="D24" s="59">
        <v>48</v>
      </c>
      <c r="E24" s="59">
        <v>22.90909090909091</v>
      </c>
      <c r="F24" s="49">
        <f t="shared" si="0"/>
        <v>70.909090909090907</v>
      </c>
    </row>
    <row r="25" spans="1:6">
      <c r="A25" s="46">
        <v>23</v>
      </c>
      <c r="B25" s="48" t="s">
        <v>693</v>
      </c>
      <c r="C25" s="48" t="s">
        <v>694</v>
      </c>
      <c r="D25" s="59">
        <v>2.1818181818181817</v>
      </c>
      <c r="E25" s="59">
        <v>0</v>
      </c>
      <c r="F25" s="49">
        <f t="shared" si="0"/>
        <v>2.1818181818181817</v>
      </c>
    </row>
    <row r="26" spans="1:6">
      <c r="A26" s="46">
        <v>24</v>
      </c>
      <c r="B26" s="48" t="s">
        <v>539</v>
      </c>
      <c r="C26" s="48" t="s">
        <v>1001</v>
      </c>
      <c r="D26" s="59">
        <v>74.181818181818187</v>
      </c>
      <c r="E26" s="59">
        <v>12</v>
      </c>
      <c r="F26" s="49">
        <f t="shared" si="0"/>
        <v>86.181818181818187</v>
      </c>
    </row>
    <row r="27" spans="1:6">
      <c r="A27" s="46">
        <v>25</v>
      </c>
      <c r="B27" s="48" t="s">
        <v>541</v>
      </c>
      <c r="C27" s="48" t="s">
        <v>542</v>
      </c>
      <c r="D27" s="59">
        <v>45.81818181818182</v>
      </c>
      <c r="E27" s="59">
        <v>28.363636363636363</v>
      </c>
      <c r="F27" s="49">
        <f t="shared" si="0"/>
        <v>74.181818181818187</v>
      </c>
    </row>
    <row r="28" spans="1:6">
      <c r="A28" s="46">
        <v>26</v>
      </c>
      <c r="B28" s="48" t="s">
        <v>543</v>
      </c>
      <c r="C28" s="48" t="s">
        <v>1002</v>
      </c>
      <c r="D28" s="59">
        <v>45.81818181818182</v>
      </c>
      <c r="E28" s="59">
        <v>7.6363636363636367</v>
      </c>
      <c r="F28" s="49">
        <v>54</v>
      </c>
    </row>
    <row r="29" spans="1:6">
      <c r="A29" s="46">
        <v>27</v>
      </c>
      <c r="B29" s="48" t="s">
        <v>545</v>
      </c>
      <c r="C29" s="48" t="s">
        <v>1003</v>
      </c>
      <c r="D29" s="59">
        <v>130.90909090909091</v>
      </c>
      <c r="E29" s="59">
        <v>150.54545454545453</v>
      </c>
      <c r="F29" s="49">
        <v>282</v>
      </c>
    </row>
    <row r="30" spans="1:6">
      <c r="A30" s="46">
        <v>28</v>
      </c>
      <c r="B30" s="48" t="s">
        <v>547</v>
      </c>
      <c r="C30" s="48" t="s">
        <v>548</v>
      </c>
      <c r="D30" s="59">
        <v>10.909090909090908</v>
      </c>
      <c r="E30" s="59">
        <v>9.8181818181818183</v>
      </c>
      <c r="F30" s="49">
        <f t="shared" si="0"/>
        <v>20.727272727272727</v>
      </c>
    </row>
    <row r="31" spans="1:6">
      <c r="A31" s="46">
        <v>29</v>
      </c>
      <c r="B31" s="48" t="s">
        <v>551</v>
      </c>
      <c r="C31" s="48" t="s">
        <v>552</v>
      </c>
      <c r="D31" s="59">
        <v>36</v>
      </c>
      <c r="E31" s="59">
        <v>12</v>
      </c>
      <c r="F31" s="49">
        <f t="shared" si="0"/>
        <v>48</v>
      </c>
    </row>
    <row r="32" spans="1:6">
      <c r="A32" s="46">
        <v>30</v>
      </c>
      <c r="B32" s="48" t="s">
        <v>687</v>
      </c>
      <c r="C32" s="48" t="s">
        <v>688</v>
      </c>
      <c r="D32" s="59">
        <v>6.545454545454545</v>
      </c>
      <c r="E32" s="59">
        <v>3.2727272727272725</v>
      </c>
      <c r="F32" s="49">
        <f t="shared" si="0"/>
        <v>9.8181818181818166</v>
      </c>
    </row>
    <row r="33" spans="1:6">
      <c r="A33" s="46">
        <v>31</v>
      </c>
      <c r="B33" s="48" t="s">
        <v>689</v>
      </c>
      <c r="C33" s="48" t="s">
        <v>690</v>
      </c>
      <c r="D33" s="59">
        <v>0</v>
      </c>
      <c r="E33" s="59">
        <v>2.1818181818181817</v>
      </c>
      <c r="F33" s="49">
        <f t="shared" si="0"/>
        <v>2.1818181818181817</v>
      </c>
    </row>
    <row r="34" spans="1:6">
      <c r="A34" s="46">
        <v>32</v>
      </c>
      <c r="B34" s="52" t="s">
        <v>553</v>
      </c>
      <c r="C34" s="52"/>
      <c r="D34" s="59">
        <v>354.54545454545456</v>
      </c>
      <c r="E34" s="59">
        <v>27.272727272727273</v>
      </c>
      <c r="F34" s="49">
        <f t="shared" si="0"/>
        <v>381.81818181818181</v>
      </c>
    </row>
    <row r="35" spans="1:6">
      <c r="B35" s="60" t="s">
        <v>994</v>
      </c>
      <c r="C35" s="61"/>
      <c r="D35" s="62">
        <v>6609</v>
      </c>
      <c r="E35" s="62">
        <v>5201</v>
      </c>
      <c r="F35" s="62">
        <f t="shared" si="0"/>
        <v>11810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D33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15" sqref="D115:D118"/>
    </sheetView>
  </sheetViews>
  <sheetFormatPr defaultRowHeight="21"/>
  <sheetData>
    <row r="1" spans="1:4">
      <c r="A1" t="s">
        <v>1</v>
      </c>
      <c r="B1" t="s">
        <v>330</v>
      </c>
      <c r="C1" t="s">
        <v>331</v>
      </c>
      <c r="D1" t="s">
        <v>0</v>
      </c>
    </row>
    <row r="2" spans="1:4" hidden="1">
      <c r="B2">
        <v>428</v>
      </c>
      <c r="C2">
        <v>243</v>
      </c>
      <c r="D2">
        <v>671</v>
      </c>
    </row>
    <row r="3" spans="1:4" hidden="1">
      <c r="A3" t="s">
        <v>3</v>
      </c>
      <c r="B3">
        <v>1</v>
      </c>
      <c r="C3">
        <v>1</v>
      </c>
      <c r="D3">
        <v>2</v>
      </c>
    </row>
    <row r="4" spans="1:4" hidden="1">
      <c r="A4" t="s">
        <v>4</v>
      </c>
      <c r="B4">
        <v>16</v>
      </c>
      <c r="C4">
        <v>6</v>
      </c>
      <c r="D4">
        <v>22</v>
      </c>
    </row>
    <row r="5" spans="1:4" hidden="1">
      <c r="A5" t="s">
        <v>5</v>
      </c>
      <c r="B5">
        <v>63</v>
      </c>
      <c r="C5">
        <v>30</v>
      </c>
      <c r="D5" s="5">
        <v>93</v>
      </c>
    </row>
    <row r="6" spans="1:4" hidden="1">
      <c r="A6" t="s">
        <v>6</v>
      </c>
      <c r="B6">
        <v>29</v>
      </c>
      <c r="C6">
        <v>12</v>
      </c>
      <c r="D6" s="5">
        <v>41</v>
      </c>
    </row>
    <row r="7" spans="1:4" hidden="1">
      <c r="A7" t="s">
        <v>7</v>
      </c>
      <c r="B7">
        <v>2</v>
      </c>
      <c r="D7" s="5">
        <v>2</v>
      </c>
    </row>
    <row r="8" spans="1:4" hidden="1">
      <c r="A8" t="s">
        <v>8</v>
      </c>
      <c r="B8">
        <v>2</v>
      </c>
      <c r="C8">
        <v>1</v>
      </c>
      <c r="D8" s="5">
        <v>3</v>
      </c>
    </row>
    <row r="9" spans="1:4" hidden="1">
      <c r="A9" t="s">
        <v>9</v>
      </c>
      <c r="B9">
        <v>2</v>
      </c>
      <c r="C9">
        <v>1</v>
      </c>
      <c r="D9" s="5">
        <v>3</v>
      </c>
    </row>
    <row r="10" spans="1:4" hidden="1">
      <c r="A10" t="s">
        <v>10</v>
      </c>
      <c r="B10">
        <v>3</v>
      </c>
      <c r="C10">
        <v>3</v>
      </c>
      <c r="D10">
        <v>6</v>
      </c>
    </row>
    <row r="11" spans="1:4" hidden="1">
      <c r="A11" t="s">
        <v>11</v>
      </c>
      <c r="B11">
        <v>3</v>
      </c>
      <c r="D11">
        <v>3</v>
      </c>
    </row>
    <row r="12" spans="1:4" hidden="1">
      <c r="A12" t="s">
        <v>12</v>
      </c>
      <c r="C12">
        <v>1</v>
      </c>
      <c r="D12">
        <v>1</v>
      </c>
    </row>
    <row r="13" spans="1:4" hidden="1">
      <c r="A13" t="s">
        <v>13</v>
      </c>
      <c r="B13">
        <v>242</v>
      </c>
      <c r="C13">
        <v>251</v>
      </c>
      <c r="D13" s="5">
        <v>493</v>
      </c>
    </row>
    <row r="14" spans="1:4" hidden="1">
      <c r="A14" t="s">
        <v>14</v>
      </c>
      <c r="B14">
        <v>3</v>
      </c>
      <c r="D14">
        <v>3</v>
      </c>
    </row>
    <row r="15" spans="1:4" hidden="1">
      <c r="A15" t="s">
        <v>15</v>
      </c>
      <c r="B15">
        <v>1</v>
      </c>
      <c r="D15">
        <v>1</v>
      </c>
    </row>
    <row r="16" spans="1:4" hidden="1">
      <c r="A16" t="s">
        <v>16</v>
      </c>
      <c r="C16">
        <v>1</v>
      </c>
      <c r="D16">
        <v>1</v>
      </c>
    </row>
    <row r="17" spans="1:4" hidden="1">
      <c r="A17" t="s">
        <v>17</v>
      </c>
      <c r="C17">
        <v>1</v>
      </c>
      <c r="D17">
        <v>1</v>
      </c>
    </row>
    <row r="18" spans="1:4" hidden="1">
      <c r="A18" t="s">
        <v>18</v>
      </c>
      <c r="B18">
        <v>3</v>
      </c>
      <c r="D18">
        <v>3</v>
      </c>
    </row>
    <row r="19" spans="1:4" hidden="1">
      <c r="A19" t="s">
        <v>19</v>
      </c>
      <c r="B19">
        <v>1</v>
      </c>
      <c r="D19">
        <v>1</v>
      </c>
    </row>
    <row r="20" spans="1:4" hidden="1">
      <c r="A20" t="s">
        <v>20</v>
      </c>
      <c r="C20">
        <v>1</v>
      </c>
      <c r="D20">
        <v>1</v>
      </c>
    </row>
    <row r="21" spans="1:4" hidden="1">
      <c r="A21" t="s">
        <v>21</v>
      </c>
      <c r="B21">
        <v>7</v>
      </c>
      <c r="D21">
        <v>7</v>
      </c>
    </row>
    <row r="22" spans="1:4" hidden="1">
      <c r="A22" t="s">
        <v>22</v>
      </c>
      <c r="B22">
        <v>1</v>
      </c>
      <c r="D22">
        <v>1</v>
      </c>
    </row>
    <row r="23" spans="1:4" hidden="1">
      <c r="A23" t="s">
        <v>23</v>
      </c>
      <c r="B23">
        <v>69</v>
      </c>
      <c r="C23">
        <v>28</v>
      </c>
      <c r="D23">
        <v>97</v>
      </c>
    </row>
    <row r="24" spans="1:4" hidden="1">
      <c r="A24" t="s">
        <v>24</v>
      </c>
      <c r="C24">
        <v>1</v>
      </c>
      <c r="D24">
        <v>1</v>
      </c>
    </row>
    <row r="25" spans="1:4" hidden="1">
      <c r="A25" t="s">
        <v>25</v>
      </c>
      <c r="B25">
        <v>17</v>
      </c>
      <c r="C25">
        <v>2</v>
      </c>
      <c r="D25">
        <v>19</v>
      </c>
    </row>
    <row r="26" spans="1:4" hidden="1">
      <c r="A26" t="s">
        <v>26</v>
      </c>
      <c r="B26">
        <v>1</v>
      </c>
      <c r="D26">
        <v>1</v>
      </c>
    </row>
    <row r="27" spans="1:4" hidden="1">
      <c r="A27" t="s">
        <v>27</v>
      </c>
      <c r="B27">
        <v>1</v>
      </c>
      <c r="D27">
        <v>1</v>
      </c>
    </row>
    <row r="28" spans="1:4" hidden="1">
      <c r="A28" t="s">
        <v>28</v>
      </c>
      <c r="B28">
        <v>23</v>
      </c>
      <c r="C28">
        <v>12</v>
      </c>
      <c r="D28">
        <v>35</v>
      </c>
    </row>
    <row r="29" spans="1:4" hidden="1">
      <c r="A29" t="s">
        <v>29</v>
      </c>
      <c r="C29">
        <v>1</v>
      </c>
      <c r="D29">
        <v>1</v>
      </c>
    </row>
    <row r="30" spans="1:4" hidden="1">
      <c r="A30" t="s">
        <v>30</v>
      </c>
      <c r="B30">
        <v>5</v>
      </c>
      <c r="C30">
        <v>4</v>
      </c>
      <c r="D30">
        <v>9</v>
      </c>
    </row>
    <row r="31" spans="1:4" hidden="1">
      <c r="A31" t="s">
        <v>31</v>
      </c>
      <c r="B31">
        <v>2</v>
      </c>
      <c r="D31">
        <v>2</v>
      </c>
    </row>
    <row r="32" spans="1:4" hidden="1">
      <c r="A32" t="s">
        <v>32</v>
      </c>
      <c r="B32">
        <v>1</v>
      </c>
      <c r="D32">
        <v>1</v>
      </c>
    </row>
    <row r="33" spans="1:4" hidden="1">
      <c r="A33" t="s">
        <v>33</v>
      </c>
      <c r="B33">
        <v>13</v>
      </c>
      <c r="C33">
        <v>6</v>
      </c>
      <c r="D33">
        <v>19</v>
      </c>
    </row>
    <row r="34" spans="1:4" hidden="1">
      <c r="A34" t="s">
        <v>34</v>
      </c>
      <c r="B34">
        <v>1</v>
      </c>
      <c r="D34">
        <v>1</v>
      </c>
    </row>
    <row r="35" spans="1:4" hidden="1">
      <c r="A35" t="s">
        <v>35</v>
      </c>
      <c r="B35">
        <v>6</v>
      </c>
      <c r="C35">
        <v>6</v>
      </c>
      <c r="D35">
        <v>12</v>
      </c>
    </row>
    <row r="36" spans="1:4" hidden="1">
      <c r="A36" t="s">
        <v>36</v>
      </c>
      <c r="B36">
        <v>1</v>
      </c>
      <c r="C36">
        <v>1</v>
      </c>
      <c r="D36">
        <v>2</v>
      </c>
    </row>
    <row r="37" spans="1:4" hidden="1">
      <c r="A37" t="s">
        <v>37</v>
      </c>
      <c r="B37">
        <v>1</v>
      </c>
      <c r="D37">
        <v>1</v>
      </c>
    </row>
    <row r="38" spans="1:4" hidden="1">
      <c r="A38" t="s">
        <v>38</v>
      </c>
      <c r="B38">
        <v>1</v>
      </c>
      <c r="D38">
        <v>1</v>
      </c>
    </row>
    <row r="39" spans="1:4" hidden="1">
      <c r="A39" t="s">
        <v>39</v>
      </c>
      <c r="B39">
        <v>2</v>
      </c>
      <c r="C39">
        <v>3</v>
      </c>
      <c r="D39">
        <v>5</v>
      </c>
    </row>
    <row r="40" spans="1:4" hidden="1">
      <c r="A40" t="s">
        <v>40</v>
      </c>
      <c r="B40">
        <v>2</v>
      </c>
      <c r="C40">
        <v>1</v>
      </c>
      <c r="D40">
        <v>3</v>
      </c>
    </row>
    <row r="41" spans="1:4" hidden="1">
      <c r="A41" t="s">
        <v>41</v>
      </c>
      <c r="B41">
        <v>12</v>
      </c>
      <c r="C41">
        <v>5</v>
      </c>
      <c r="D41">
        <v>17</v>
      </c>
    </row>
    <row r="42" spans="1:4" hidden="1">
      <c r="A42" t="s">
        <v>42</v>
      </c>
      <c r="B42">
        <v>7</v>
      </c>
      <c r="C42">
        <v>7</v>
      </c>
      <c r="D42">
        <v>14</v>
      </c>
    </row>
    <row r="43" spans="1:4" hidden="1">
      <c r="A43" t="s">
        <v>43</v>
      </c>
      <c r="B43">
        <v>1</v>
      </c>
      <c r="C43">
        <v>1</v>
      </c>
      <c r="D43">
        <v>2</v>
      </c>
    </row>
    <row r="44" spans="1:4" hidden="1">
      <c r="A44" t="s">
        <v>44</v>
      </c>
      <c r="B44">
        <v>3</v>
      </c>
      <c r="D44">
        <v>3</v>
      </c>
    </row>
    <row r="45" spans="1:4" hidden="1">
      <c r="A45" t="s">
        <v>45</v>
      </c>
      <c r="B45">
        <v>298</v>
      </c>
      <c r="C45">
        <v>154</v>
      </c>
      <c r="D45">
        <v>452</v>
      </c>
    </row>
    <row r="46" spans="1:4" hidden="1">
      <c r="A46" t="s">
        <v>46</v>
      </c>
      <c r="B46">
        <v>15</v>
      </c>
      <c r="C46">
        <v>13</v>
      </c>
      <c r="D46">
        <v>28</v>
      </c>
    </row>
    <row r="47" spans="1:4" hidden="1">
      <c r="A47" t="s">
        <v>47</v>
      </c>
      <c r="B47">
        <v>20</v>
      </c>
      <c r="C47">
        <v>8</v>
      </c>
      <c r="D47">
        <v>28</v>
      </c>
    </row>
    <row r="48" spans="1:4" hidden="1">
      <c r="A48" t="s">
        <v>48</v>
      </c>
      <c r="B48">
        <v>2</v>
      </c>
      <c r="D48">
        <v>2</v>
      </c>
    </row>
    <row r="49" spans="1:4" hidden="1">
      <c r="A49" t="s">
        <v>49</v>
      </c>
      <c r="B49">
        <v>2</v>
      </c>
      <c r="C49">
        <v>2</v>
      </c>
      <c r="D49">
        <v>4</v>
      </c>
    </row>
    <row r="50" spans="1:4" hidden="1">
      <c r="A50" t="s">
        <v>50</v>
      </c>
      <c r="B50">
        <v>49</v>
      </c>
      <c r="C50">
        <v>28</v>
      </c>
      <c r="D50">
        <v>77</v>
      </c>
    </row>
    <row r="51" spans="1:4" hidden="1">
      <c r="A51" t="s">
        <v>51</v>
      </c>
      <c r="B51">
        <v>1</v>
      </c>
      <c r="C51">
        <v>1</v>
      </c>
      <c r="D51">
        <v>2</v>
      </c>
    </row>
    <row r="52" spans="1:4" hidden="1">
      <c r="A52" t="s">
        <v>52</v>
      </c>
      <c r="B52">
        <v>2</v>
      </c>
      <c r="D52">
        <v>2</v>
      </c>
    </row>
    <row r="53" spans="1:4" hidden="1">
      <c r="A53" t="s">
        <v>53</v>
      </c>
      <c r="B53">
        <v>76</v>
      </c>
      <c r="C53">
        <v>34</v>
      </c>
      <c r="D53">
        <v>110</v>
      </c>
    </row>
    <row r="54" spans="1:4" hidden="1">
      <c r="A54" t="s">
        <v>54</v>
      </c>
      <c r="B54">
        <v>1</v>
      </c>
      <c r="D54">
        <v>1</v>
      </c>
    </row>
    <row r="55" spans="1:4" hidden="1">
      <c r="A55" t="s">
        <v>55</v>
      </c>
      <c r="B55">
        <v>1</v>
      </c>
      <c r="D55">
        <v>1</v>
      </c>
    </row>
    <row r="56" spans="1:4" hidden="1">
      <c r="A56" t="s">
        <v>56</v>
      </c>
      <c r="B56">
        <v>18</v>
      </c>
      <c r="C56">
        <v>18</v>
      </c>
      <c r="D56">
        <v>36</v>
      </c>
    </row>
    <row r="57" spans="1:4" hidden="1">
      <c r="A57" t="s">
        <v>57</v>
      </c>
      <c r="B57">
        <v>1</v>
      </c>
      <c r="C57">
        <v>1</v>
      </c>
      <c r="D57">
        <v>2</v>
      </c>
    </row>
    <row r="58" spans="1:4" hidden="1">
      <c r="A58" t="s">
        <v>58</v>
      </c>
      <c r="B58">
        <v>1</v>
      </c>
      <c r="C58">
        <v>2</v>
      </c>
      <c r="D58">
        <v>3</v>
      </c>
    </row>
    <row r="59" spans="1:4" hidden="1">
      <c r="A59" t="s">
        <v>59</v>
      </c>
      <c r="B59">
        <v>3</v>
      </c>
      <c r="C59">
        <v>1</v>
      </c>
      <c r="D59">
        <v>4</v>
      </c>
    </row>
    <row r="60" spans="1:4" hidden="1">
      <c r="A60" t="s">
        <v>60</v>
      </c>
      <c r="C60">
        <v>30</v>
      </c>
      <c r="D60">
        <v>30</v>
      </c>
    </row>
    <row r="61" spans="1:4" hidden="1">
      <c r="A61" t="s">
        <v>61</v>
      </c>
      <c r="C61">
        <v>1</v>
      </c>
      <c r="D61">
        <v>1</v>
      </c>
    </row>
    <row r="62" spans="1:4" hidden="1">
      <c r="A62" t="s">
        <v>62</v>
      </c>
      <c r="C62">
        <v>23</v>
      </c>
      <c r="D62">
        <v>23</v>
      </c>
    </row>
    <row r="63" spans="1:4" hidden="1">
      <c r="A63" t="s">
        <v>63</v>
      </c>
      <c r="C63">
        <v>21</v>
      </c>
      <c r="D63">
        <v>21</v>
      </c>
    </row>
    <row r="64" spans="1:4" hidden="1">
      <c r="A64" t="s">
        <v>64</v>
      </c>
      <c r="C64">
        <v>5</v>
      </c>
      <c r="D64">
        <v>5</v>
      </c>
    </row>
    <row r="65" spans="1:4" hidden="1">
      <c r="A65" t="s">
        <v>65</v>
      </c>
      <c r="B65">
        <v>6</v>
      </c>
      <c r="D65">
        <v>6</v>
      </c>
    </row>
    <row r="66" spans="1:4" hidden="1">
      <c r="A66" t="s">
        <v>66</v>
      </c>
      <c r="B66">
        <v>2</v>
      </c>
      <c r="D66">
        <v>2</v>
      </c>
    </row>
    <row r="67" spans="1:4" hidden="1">
      <c r="A67" t="s">
        <v>67</v>
      </c>
      <c r="B67">
        <v>1</v>
      </c>
      <c r="D67">
        <v>1</v>
      </c>
    </row>
    <row r="68" spans="1:4" hidden="1">
      <c r="A68" t="s">
        <v>68</v>
      </c>
      <c r="C68">
        <v>2</v>
      </c>
      <c r="D68">
        <v>2</v>
      </c>
    </row>
    <row r="69" spans="1:4" hidden="1">
      <c r="A69" t="s">
        <v>69</v>
      </c>
      <c r="B69">
        <v>16</v>
      </c>
      <c r="C69">
        <v>23</v>
      </c>
      <c r="D69">
        <v>39</v>
      </c>
    </row>
    <row r="70" spans="1:4" hidden="1">
      <c r="A70" t="s">
        <v>70</v>
      </c>
      <c r="B70">
        <v>8</v>
      </c>
      <c r="C70">
        <v>3</v>
      </c>
      <c r="D70">
        <v>11</v>
      </c>
    </row>
    <row r="71" spans="1:4" hidden="1">
      <c r="A71" t="s">
        <v>71</v>
      </c>
      <c r="B71">
        <v>2</v>
      </c>
      <c r="D71">
        <v>2</v>
      </c>
    </row>
    <row r="72" spans="1:4" hidden="1">
      <c r="A72" t="s">
        <v>72</v>
      </c>
      <c r="B72">
        <v>1</v>
      </c>
      <c r="C72">
        <v>3</v>
      </c>
      <c r="D72">
        <v>4</v>
      </c>
    </row>
    <row r="73" spans="1:4" hidden="1">
      <c r="A73" t="s">
        <v>73</v>
      </c>
      <c r="C73">
        <v>1</v>
      </c>
      <c r="D73">
        <v>1</v>
      </c>
    </row>
    <row r="74" spans="1:4" hidden="1">
      <c r="A74" t="s">
        <v>74</v>
      </c>
      <c r="B74">
        <v>12</v>
      </c>
      <c r="C74">
        <v>5</v>
      </c>
      <c r="D74">
        <v>17</v>
      </c>
    </row>
    <row r="75" spans="1:4" hidden="1">
      <c r="A75" t="s">
        <v>75</v>
      </c>
      <c r="C75">
        <v>1</v>
      </c>
      <c r="D75">
        <v>1</v>
      </c>
    </row>
    <row r="76" spans="1:4" hidden="1">
      <c r="A76" t="s">
        <v>76</v>
      </c>
      <c r="B76">
        <v>1</v>
      </c>
      <c r="D76">
        <v>1</v>
      </c>
    </row>
    <row r="77" spans="1:4" hidden="1">
      <c r="A77" t="s">
        <v>77</v>
      </c>
      <c r="B77">
        <v>74</v>
      </c>
      <c r="C77">
        <v>60</v>
      </c>
      <c r="D77">
        <v>134</v>
      </c>
    </row>
    <row r="78" spans="1:4" hidden="1">
      <c r="A78" t="s">
        <v>78</v>
      </c>
      <c r="B78">
        <v>1</v>
      </c>
      <c r="C78">
        <v>1</v>
      </c>
      <c r="D78">
        <v>2</v>
      </c>
    </row>
    <row r="79" spans="1:4" hidden="1">
      <c r="A79" t="s">
        <v>79</v>
      </c>
      <c r="B79">
        <v>16</v>
      </c>
      <c r="C79">
        <v>24</v>
      </c>
      <c r="D79">
        <v>40</v>
      </c>
    </row>
    <row r="80" spans="1:4" hidden="1">
      <c r="A80" t="s">
        <v>80</v>
      </c>
      <c r="B80">
        <v>1</v>
      </c>
      <c r="D80">
        <v>1</v>
      </c>
    </row>
    <row r="81" spans="1:4" hidden="1">
      <c r="A81" t="s">
        <v>81</v>
      </c>
      <c r="B81">
        <v>1</v>
      </c>
      <c r="D81">
        <v>1</v>
      </c>
    </row>
    <row r="82" spans="1:4" hidden="1">
      <c r="A82" t="s">
        <v>82</v>
      </c>
      <c r="B82">
        <v>1</v>
      </c>
      <c r="D82">
        <v>1</v>
      </c>
    </row>
    <row r="83" spans="1:4" hidden="1">
      <c r="A83" t="s">
        <v>83</v>
      </c>
      <c r="B83">
        <v>1</v>
      </c>
      <c r="C83">
        <v>1</v>
      </c>
      <c r="D83">
        <v>2</v>
      </c>
    </row>
    <row r="84" spans="1:4" hidden="1">
      <c r="A84" t="s">
        <v>84</v>
      </c>
      <c r="B84">
        <v>1</v>
      </c>
      <c r="D84">
        <v>1</v>
      </c>
    </row>
    <row r="85" spans="1:4" hidden="1">
      <c r="A85" t="s">
        <v>85</v>
      </c>
      <c r="C85">
        <v>4</v>
      </c>
      <c r="D85">
        <v>4</v>
      </c>
    </row>
    <row r="86" spans="1:4" hidden="1">
      <c r="A86" t="s">
        <v>86</v>
      </c>
      <c r="B86">
        <v>1</v>
      </c>
      <c r="C86">
        <v>1</v>
      </c>
      <c r="D86">
        <v>2</v>
      </c>
    </row>
    <row r="87" spans="1:4" hidden="1">
      <c r="A87" t="s">
        <v>87</v>
      </c>
      <c r="B87">
        <v>2</v>
      </c>
      <c r="C87">
        <v>1</v>
      </c>
      <c r="D87">
        <v>3</v>
      </c>
    </row>
    <row r="88" spans="1:4" hidden="1">
      <c r="A88" t="s">
        <v>88</v>
      </c>
      <c r="C88">
        <v>1</v>
      </c>
      <c r="D88">
        <v>1</v>
      </c>
    </row>
    <row r="89" spans="1:4" hidden="1">
      <c r="A89" t="s">
        <v>89</v>
      </c>
      <c r="C89">
        <v>1</v>
      </c>
      <c r="D89">
        <v>1</v>
      </c>
    </row>
    <row r="90" spans="1:4" hidden="1">
      <c r="A90" t="s">
        <v>90</v>
      </c>
      <c r="B90">
        <v>1</v>
      </c>
      <c r="D90">
        <v>1</v>
      </c>
    </row>
    <row r="91" spans="1:4" hidden="1">
      <c r="A91" t="s">
        <v>91</v>
      </c>
      <c r="B91">
        <v>1</v>
      </c>
      <c r="D91">
        <v>1</v>
      </c>
    </row>
    <row r="92" spans="1:4" hidden="1">
      <c r="A92" t="s">
        <v>92</v>
      </c>
      <c r="C92">
        <v>2</v>
      </c>
      <c r="D92">
        <v>2</v>
      </c>
    </row>
    <row r="93" spans="1:4" hidden="1">
      <c r="A93" t="s">
        <v>93</v>
      </c>
      <c r="B93">
        <v>51</v>
      </c>
      <c r="C93">
        <v>91</v>
      </c>
      <c r="D93">
        <v>142</v>
      </c>
    </row>
    <row r="94" spans="1:4" hidden="1">
      <c r="A94" t="s">
        <v>94</v>
      </c>
      <c r="B94">
        <v>3</v>
      </c>
      <c r="C94">
        <v>7</v>
      </c>
      <c r="D94">
        <v>10</v>
      </c>
    </row>
    <row r="95" spans="1:4" hidden="1">
      <c r="A95" t="s">
        <v>95</v>
      </c>
      <c r="C95">
        <v>3</v>
      </c>
      <c r="D95">
        <v>3</v>
      </c>
    </row>
    <row r="96" spans="1:4" hidden="1">
      <c r="A96" t="s">
        <v>96</v>
      </c>
      <c r="B96">
        <v>42</v>
      </c>
      <c r="C96">
        <v>44</v>
      </c>
      <c r="D96">
        <v>86</v>
      </c>
    </row>
    <row r="97" spans="1:4" hidden="1">
      <c r="A97" t="s">
        <v>97</v>
      </c>
      <c r="B97">
        <v>3</v>
      </c>
      <c r="C97">
        <v>1</v>
      </c>
      <c r="D97">
        <v>4</v>
      </c>
    </row>
    <row r="98" spans="1:4" hidden="1">
      <c r="A98" t="s">
        <v>98</v>
      </c>
      <c r="B98">
        <v>2</v>
      </c>
      <c r="D98">
        <v>2</v>
      </c>
    </row>
    <row r="99" spans="1:4" hidden="1">
      <c r="A99" t="s">
        <v>99</v>
      </c>
      <c r="C99">
        <v>2</v>
      </c>
      <c r="D99">
        <v>2</v>
      </c>
    </row>
    <row r="100" spans="1:4" hidden="1">
      <c r="A100" t="s">
        <v>100</v>
      </c>
      <c r="B100">
        <v>4</v>
      </c>
      <c r="C100">
        <v>1</v>
      </c>
      <c r="D100">
        <v>5</v>
      </c>
    </row>
    <row r="101" spans="1:4" hidden="1">
      <c r="A101" t="s">
        <v>101</v>
      </c>
      <c r="B101">
        <v>1</v>
      </c>
      <c r="D101">
        <v>1</v>
      </c>
    </row>
    <row r="102" spans="1:4" hidden="1">
      <c r="A102" t="s">
        <v>102</v>
      </c>
      <c r="B102">
        <v>1</v>
      </c>
      <c r="D102">
        <v>1</v>
      </c>
    </row>
    <row r="103" spans="1:4" hidden="1">
      <c r="A103" t="s">
        <v>103</v>
      </c>
      <c r="B103">
        <v>8</v>
      </c>
      <c r="D103">
        <v>8</v>
      </c>
    </row>
    <row r="104" spans="1:4" hidden="1">
      <c r="A104" t="s">
        <v>104</v>
      </c>
      <c r="B104">
        <v>1</v>
      </c>
      <c r="D104">
        <v>1</v>
      </c>
    </row>
    <row r="105" spans="1:4" hidden="1">
      <c r="A105" t="s">
        <v>105</v>
      </c>
      <c r="B105">
        <v>1</v>
      </c>
      <c r="D105">
        <v>1</v>
      </c>
    </row>
    <row r="106" spans="1:4" hidden="1">
      <c r="A106" t="s">
        <v>106</v>
      </c>
      <c r="B106">
        <v>8</v>
      </c>
      <c r="C106">
        <v>9</v>
      </c>
      <c r="D106">
        <v>17</v>
      </c>
    </row>
    <row r="107" spans="1:4" hidden="1">
      <c r="A107" t="s">
        <v>107</v>
      </c>
      <c r="B107">
        <v>1</v>
      </c>
      <c r="C107">
        <v>1</v>
      </c>
      <c r="D107">
        <v>2</v>
      </c>
    </row>
    <row r="108" spans="1:4" hidden="1">
      <c r="A108" t="s">
        <v>108</v>
      </c>
      <c r="B108">
        <v>8</v>
      </c>
      <c r="C108">
        <v>7</v>
      </c>
      <c r="D108">
        <v>15</v>
      </c>
    </row>
    <row r="109" spans="1:4" hidden="1">
      <c r="A109" t="s">
        <v>109</v>
      </c>
      <c r="B109">
        <v>6</v>
      </c>
      <c r="C109">
        <v>2</v>
      </c>
      <c r="D109">
        <v>8</v>
      </c>
    </row>
    <row r="110" spans="1:4" hidden="1">
      <c r="A110" t="s">
        <v>110</v>
      </c>
      <c r="B110">
        <v>1</v>
      </c>
      <c r="D110">
        <v>1</v>
      </c>
    </row>
    <row r="111" spans="1:4" hidden="1">
      <c r="A111" t="s">
        <v>111</v>
      </c>
      <c r="B111">
        <v>3</v>
      </c>
      <c r="C111">
        <v>3</v>
      </c>
      <c r="D111">
        <v>6</v>
      </c>
    </row>
    <row r="112" spans="1:4" hidden="1">
      <c r="A112" t="s">
        <v>112</v>
      </c>
      <c r="B112">
        <v>6</v>
      </c>
      <c r="C112">
        <v>6</v>
      </c>
      <c r="D112">
        <v>12</v>
      </c>
    </row>
    <row r="113" spans="1:4" hidden="1">
      <c r="A113" t="s">
        <v>113</v>
      </c>
      <c r="B113">
        <v>1</v>
      </c>
      <c r="D113">
        <v>1</v>
      </c>
    </row>
    <row r="114" spans="1:4" hidden="1">
      <c r="A114" t="s">
        <v>114</v>
      </c>
      <c r="B114">
        <v>1</v>
      </c>
      <c r="D114">
        <v>1</v>
      </c>
    </row>
    <row r="115" spans="1:4" hidden="1">
      <c r="A115" t="s">
        <v>115</v>
      </c>
      <c r="B115">
        <v>1</v>
      </c>
      <c r="D115">
        <v>1</v>
      </c>
    </row>
    <row r="116" spans="1:4" hidden="1">
      <c r="A116" t="s">
        <v>116</v>
      </c>
      <c r="B116">
        <v>5</v>
      </c>
      <c r="D116">
        <v>5</v>
      </c>
    </row>
    <row r="117" spans="1:4" hidden="1">
      <c r="A117" t="s">
        <v>117</v>
      </c>
      <c r="B117">
        <v>1</v>
      </c>
      <c r="D117">
        <v>1</v>
      </c>
    </row>
    <row r="118" spans="1:4" hidden="1">
      <c r="A118" t="s">
        <v>118</v>
      </c>
      <c r="B118">
        <v>22</v>
      </c>
      <c r="C118">
        <v>10</v>
      </c>
      <c r="D118">
        <v>32</v>
      </c>
    </row>
    <row r="119" spans="1:4" hidden="1">
      <c r="A119" t="s">
        <v>119</v>
      </c>
      <c r="C119">
        <v>1</v>
      </c>
      <c r="D119">
        <v>1</v>
      </c>
    </row>
    <row r="120" spans="1:4" hidden="1">
      <c r="A120" t="s">
        <v>120</v>
      </c>
      <c r="B120">
        <v>5</v>
      </c>
      <c r="C120">
        <v>1</v>
      </c>
      <c r="D120">
        <v>6</v>
      </c>
    </row>
    <row r="121" spans="1:4" hidden="1">
      <c r="A121" t="s">
        <v>121</v>
      </c>
      <c r="C121">
        <v>1</v>
      </c>
      <c r="D121">
        <v>1</v>
      </c>
    </row>
    <row r="122" spans="1:4" hidden="1">
      <c r="A122" t="s">
        <v>122</v>
      </c>
      <c r="B122">
        <v>3</v>
      </c>
      <c r="D122">
        <v>3</v>
      </c>
    </row>
    <row r="123" spans="1:4" hidden="1">
      <c r="A123" t="s">
        <v>123</v>
      </c>
      <c r="B123">
        <v>1</v>
      </c>
      <c r="D123">
        <v>1</v>
      </c>
    </row>
    <row r="124" spans="1:4">
      <c r="A124" t="s">
        <v>124</v>
      </c>
      <c r="B124">
        <v>15</v>
      </c>
      <c r="C124">
        <v>15</v>
      </c>
      <c r="D124">
        <v>30</v>
      </c>
    </row>
    <row r="125" spans="1:4">
      <c r="A125" t="s">
        <v>125</v>
      </c>
      <c r="B125">
        <v>1</v>
      </c>
      <c r="D125">
        <v>1</v>
      </c>
    </row>
    <row r="126" spans="1:4">
      <c r="A126" t="s">
        <v>126</v>
      </c>
      <c r="B126">
        <v>1</v>
      </c>
      <c r="D126">
        <v>1</v>
      </c>
    </row>
    <row r="127" spans="1:4">
      <c r="A127" t="s">
        <v>127</v>
      </c>
      <c r="B127">
        <v>43</v>
      </c>
      <c r="C127">
        <v>32</v>
      </c>
      <c r="D127" s="5">
        <v>75</v>
      </c>
    </row>
    <row r="128" spans="1:4">
      <c r="A128" t="s">
        <v>128</v>
      </c>
      <c r="B128">
        <v>2</v>
      </c>
      <c r="D128" s="5">
        <v>2</v>
      </c>
    </row>
    <row r="129" spans="1:4">
      <c r="A129" t="s">
        <v>129</v>
      </c>
      <c r="B129">
        <v>24</v>
      </c>
      <c r="C129">
        <v>8</v>
      </c>
      <c r="D129" s="5">
        <v>32</v>
      </c>
    </row>
    <row r="130" spans="1:4">
      <c r="A130" t="s">
        <v>130</v>
      </c>
      <c r="B130">
        <v>4</v>
      </c>
      <c r="C130">
        <v>4</v>
      </c>
      <c r="D130" s="5">
        <v>8</v>
      </c>
    </row>
    <row r="131" spans="1:4">
      <c r="A131" t="s">
        <v>131</v>
      </c>
      <c r="B131">
        <v>27</v>
      </c>
      <c r="C131">
        <v>6</v>
      </c>
      <c r="D131" s="5">
        <v>33</v>
      </c>
    </row>
    <row r="132" spans="1:4">
      <c r="A132" t="s">
        <v>132</v>
      </c>
      <c r="B132">
        <v>25</v>
      </c>
      <c r="C132">
        <v>22</v>
      </c>
      <c r="D132" s="5">
        <v>47</v>
      </c>
    </row>
    <row r="133" spans="1:4">
      <c r="A133" t="s">
        <v>133</v>
      </c>
      <c r="C133">
        <v>1</v>
      </c>
      <c r="D133" s="5">
        <v>1</v>
      </c>
    </row>
    <row r="134" spans="1:4">
      <c r="A134" t="s">
        <v>134</v>
      </c>
      <c r="B134">
        <v>1</v>
      </c>
      <c r="C134">
        <v>1</v>
      </c>
      <c r="D134" s="5">
        <v>2</v>
      </c>
    </row>
    <row r="135" spans="1:4">
      <c r="A135" t="s">
        <v>135</v>
      </c>
      <c r="B135">
        <v>2</v>
      </c>
      <c r="C135">
        <v>3</v>
      </c>
      <c r="D135" s="5">
        <v>5</v>
      </c>
    </row>
    <row r="136" spans="1:4">
      <c r="A136" t="s">
        <v>136</v>
      </c>
      <c r="B136">
        <v>9</v>
      </c>
      <c r="C136">
        <v>8</v>
      </c>
      <c r="D136" s="5">
        <v>17</v>
      </c>
    </row>
    <row r="137" spans="1:4">
      <c r="A137" t="s">
        <v>137</v>
      </c>
      <c r="C137">
        <v>1</v>
      </c>
      <c r="D137" s="5">
        <v>1</v>
      </c>
    </row>
    <row r="138" spans="1:4">
      <c r="A138" t="s">
        <v>138</v>
      </c>
      <c r="B138">
        <v>1</v>
      </c>
      <c r="D138" s="5">
        <v>1</v>
      </c>
    </row>
    <row r="139" spans="1:4">
      <c r="A139" t="s">
        <v>139</v>
      </c>
      <c r="B139">
        <v>3</v>
      </c>
      <c r="C139">
        <v>1</v>
      </c>
      <c r="D139" s="5">
        <v>4</v>
      </c>
    </row>
    <row r="140" spans="1:4">
      <c r="A140" t="s">
        <v>140</v>
      </c>
      <c r="B140">
        <v>20</v>
      </c>
      <c r="C140">
        <v>6</v>
      </c>
      <c r="D140" s="5">
        <v>26</v>
      </c>
    </row>
    <row r="141" spans="1:4">
      <c r="A141" t="s">
        <v>141</v>
      </c>
      <c r="B141">
        <v>2</v>
      </c>
      <c r="D141" s="5">
        <v>2</v>
      </c>
    </row>
    <row r="142" spans="1:4">
      <c r="A142" t="s">
        <v>142</v>
      </c>
      <c r="B142">
        <v>5</v>
      </c>
      <c r="C142">
        <v>2</v>
      </c>
      <c r="D142" s="5">
        <v>7</v>
      </c>
    </row>
    <row r="143" spans="1:4">
      <c r="A143" t="s">
        <v>143</v>
      </c>
      <c r="B143">
        <v>17</v>
      </c>
      <c r="C143">
        <v>18</v>
      </c>
      <c r="D143" s="5">
        <v>35</v>
      </c>
    </row>
    <row r="144" spans="1:4">
      <c r="A144" t="s">
        <v>144</v>
      </c>
      <c r="B144">
        <v>2</v>
      </c>
      <c r="D144" s="5">
        <v>2</v>
      </c>
    </row>
    <row r="145" spans="1:4">
      <c r="A145" t="s">
        <v>145</v>
      </c>
      <c r="B145">
        <v>7</v>
      </c>
      <c r="C145">
        <v>8</v>
      </c>
      <c r="D145" s="5">
        <v>15</v>
      </c>
    </row>
    <row r="146" spans="1:4">
      <c r="A146" t="s">
        <v>146</v>
      </c>
      <c r="B146">
        <v>97</v>
      </c>
      <c r="C146">
        <v>57</v>
      </c>
      <c r="D146" s="5">
        <v>154</v>
      </c>
    </row>
    <row r="147" spans="1:4">
      <c r="A147" t="s">
        <v>147</v>
      </c>
      <c r="B147">
        <v>3</v>
      </c>
      <c r="C147">
        <v>1</v>
      </c>
      <c r="D147" s="5">
        <v>4</v>
      </c>
    </row>
    <row r="148" spans="1:4">
      <c r="A148" t="s">
        <v>148</v>
      </c>
      <c r="B148">
        <v>24</v>
      </c>
      <c r="C148">
        <v>30</v>
      </c>
      <c r="D148" s="5">
        <v>54</v>
      </c>
    </row>
    <row r="149" spans="1:4">
      <c r="A149" t="s">
        <v>149</v>
      </c>
      <c r="B149">
        <v>2</v>
      </c>
      <c r="C149">
        <v>1</v>
      </c>
      <c r="D149" s="5">
        <v>3</v>
      </c>
    </row>
    <row r="150" spans="1:4">
      <c r="A150" t="s">
        <v>150</v>
      </c>
      <c r="B150">
        <v>9</v>
      </c>
      <c r="C150">
        <v>13</v>
      </c>
      <c r="D150" s="5">
        <v>22</v>
      </c>
    </row>
    <row r="151" spans="1:4">
      <c r="A151" t="s">
        <v>151</v>
      </c>
      <c r="B151">
        <v>1</v>
      </c>
      <c r="D151" s="5">
        <v>1</v>
      </c>
    </row>
    <row r="152" spans="1:4">
      <c r="A152" t="s">
        <v>152</v>
      </c>
      <c r="C152">
        <v>2</v>
      </c>
      <c r="D152" s="5">
        <v>2</v>
      </c>
    </row>
    <row r="153" spans="1:4">
      <c r="A153" t="s">
        <v>153</v>
      </c>
      <c r="B153">
        <v>1</v>
      </c>
      <c r="D153" s="5">
        <v>1</v>
      </c>
    </row>
    <row r="154" spans="1:4">
      <c r="A154" t="s">
        <v>154</v>
      </c>
      <c r="C154">
        <v>2</v>
      </c>
      <c r="D154" s="5">
        <v>2</v>
      </c>
    </row>
    <row r="155" spans="1:4">
      <c r="A155" t="s">
        <v>155</v>
      </c>
      <c r="B155">
        <v>1</v>
      </c>
      <c r="C155">
        <v>2</v>
      </c>
      <c r="D155" s="5">
        <v>3</v>
      </c>
    </row>
    <row r="156" spans="1:4">
      <c r="A156" t="s">
        <v>156</v>
      </c>
      <c r="B156">
        <v>1</v>
      </c>
      <c r="D156" s="5">
        <v>1</v>
      </c>
    </row>
    <row r="157" spans="1:4">
      <c r="A157" t="s">
        <v>157</v>
      </c>
      <c r="B157">
        <v>2</v>
      </c>
      <c r="C157">
        <v>1</v>
      </c>
      <c r="D157" s="5">
        <v>3</v>
      </c>
    </row>
    <row r="158" spans="1:4" hidden="1">
      <c r="A158" t="s">
        <v>158</v>
      </c>
      <c r="B158">
        <v>2</v>
      </c>
      <c r="C158">
        <v>2</v>
      </c>
      <c r="D158">
        <v>4</v>
      </c>
    </row>
    <row r="159" spans="1:4" hidden="1">
      <c r="A159" t="s">
        <v>159</v>
      </c>
      <c r="B159">
        <v>1</v>
      </c>
      <c r="D159">
        <v>1</v>
      </c>
    </row>
    <row r="160" spans="1:4" hidden="1">
      <c r="A160" t="s">
        <v>160</v>
      </c>
      <c r="B160">
        <v>4</v>
      </c>
      <c r="C160">
        <v>1</v>
      </c>
      <c r="D160">
        <v>5</v>
      </c>
    </row>
    <row r="161" spans="1:4" hidden="1">
      <c r="A161" t="s">
        <v>161</v>
      </c>
      <c r="B161">
        <v>115</v>
      </c>
      <c r="C161">
        <v>77</v>
      </c>
      <c r="D161">
        <v>192</v>
      </c>
    </row>
    <row r="162" spans="1:4" hidden="1">
      <c r="A162" t="s">
        <v>162</v>
      </c>
      <c r="B162">
        <v>1</v>
      </c>
      <c r="D162">
        <v>1</v>
      </c>
    </row>
    <row r="163" spans="1:4" hidden="1">
      <c r="A163" t="s">
        <v>163</v>
      </c>
      <c r="B163">
        <v>1</v>
      </c>
      <c r="C163">
        <v>2</v>
      </c>
      <c r="D163">
        <v>3</v>
      </c>
    </row>
    <row r="164" spans="1:4" hidden="1">
      <c r="A164" t="s">
        <v>164</v>
      </c>
      <c r="B164">
        <v>29</v>
      </c>
      <c r="C164">
        <v>1</v>
      </c>
      <c r="D164" s="5">
        <v>30</v>
      </c>
    </row>
    <row r="165" spans="1:4" hidden="1">
      <c r="A165" t="s">
        <v>165</v>
      </c>
      <c r="B165">
        <v>5</v>
      </c>
      <c r="C165">
        <v>1</v>
      </c>
      <c r="D165" s="5">
        <v>6</v>
      </c>
    </row>
    <row r="166" spans="1:4" hidden="1">
      <c r="A166" t="s">
        <v>166</v>
      </c>
      <c r="B166">
        <v>22</v>
      </c>
      <c r="C166">
        <v>14</v>
      </c>
      <c r="D166" s="5">
        <v>36</v>
      </c>
    </row>
    <row r="167" spans="1:4" hidden="1">
      <c r="A167" t="s">
        <v>167</v>
      </c>
      <c r="B167">
        <v>1</v>
      </c>
      <c r="C167">
        <v>1</v>
      </c>
      <c r="D167" s="5">
        <v>2</v>
      </c>
    </row>
    <row r="168" spans="1:4" hidden="1">
      <c r="A168" t="s">
        <v>168</v>
      </c>
      <c r="B168">
        <v>1</v>
      </c>
      <c r="C168">
        <v>2</v>
      </c>
      <c r="D168" s="5">
        <v>3</v>
      </c>
    </row>
    <row r="169" spans="1:4" hidden="1">
      <c r="A169" t="s">
        <v>169</v>
      </c>
      <c r="B169">
        <v>3</v>
      </c>
      <c r="D169" s="5">
        <v>3</v>
      </c>
    </row>
    <row r="170" spans="1:4" hidden="1">
      <c r="A170" t="s">
        <v>170</v>
      </c>
      <c r="C170">
        <v>1</v>
      </c>
      <c r="D170" s="5">
        <v>1</v>
      </c>
    </row>
    <row r="171" spans="1:4" hidden="1">
      <c r="A171" t="s">
        <v>171</v>
      </c>
      <c r="B171">
        <v>10</v>
      </c>
      <c r="C171">
        <v>6</v>
      </c>
      <c r="D171" s="5">
        <v>16</v>
      </c>
    </row>
    <row r="172" spans="1:4" hidden="1">
      <c r="A172" t="s">
        <v>172</v>
      </c>
      <c r="B172">
        <v>1</v>
      </c>
      <c r="D172" s="5">
        <v>1</v>
      </c>
    </row>
    <row r="173" spans="1:4" hidden="1">
      <c r="A173" t="s">
        <v>173</v>
      </c>
      <c r="B173">
        <v>1</v>
      </c>
      <c r="C173">
        <v>4</v>
      </c>
      <c r="D173" s="5">
        <v>5</v>
      </c>
    </row>
    <row r="174" spans="1:4" hidden="1">
      <c r="A174" t="s">
        <v>174</v>
      </c>
      <c r="B174">
        <v>1</v>
      </c>
      <c r="C174">
        <v>2</v>
      </c>
      <c r="D174" s="5">
        <v>3</v>
      </c>
    </row>
    <row r="175" spans="1:4" hidden="1">
      <c r="A175" t="s">
        <v>175</v>
      </c>
      <c r="B175">
        <v>78</v>
      </c>
      <c r="C175">
        <v>46</v>
      </c>
      <c r="D175" s="5">
        <v>124</v>
      </c>
    </row>
    <row r="176" spans="1:4" hidden="1">
      <c r="A176" t="s">
        <v>176</v>
      </c>
      <c r="B176">
        <v>6</v>
      </c>
      <c r="C176">
        <v>1</v>
      </c>
      <c r="D176" s="5">
        <v>7</v>
      </c>
    </row>
    <row r="177" spans="1:4" hidden="1">
      <c r="A177" t="s">
        <v>177</v>
      </c>
      <c r="B177">
        <v>1</v>
      </c>
      <c r="D177">
        <v>1</v>
      </c>
    </row>
    <row r="178" spans="1:4" hidden="1">
      <c r="A178" t="s">
        <v>178</v>
      </c>
      <c r="B178">
        <v>1</v>
      </c>
      <c r="D178" s="5">
        <v>1</v>
      </c>
    </row>
    <row r="179" spans="1:4" hidden="1">
      <c r="A179" t="s">
        <v>179</v>
      </c>
      <c r="B179">
        <v>9</v>
      </c>
      <c r="C179">
        <v>4</v>
      </c>
      <c r="D179" s="5">
        <v>13</v>
      </c>
    </row>
    <row r="180" spans="1:4" hidden="1">
      <c r="A180" t="s">
        <v>180</v>
      </c>
      <c r="B180">
        <v>4</v>
      </c>
      <c r="C180">
        <v>2</v>
      </c>
      <c r="D180" s="5">
        <v>6</v>
      </c>
    </row>
    <row r="181" spans="1:4" hidden="1">
      <c r="A181" t="s">
        <v>181</v>
      </c>
      <c r="B181">
        <v>3</v>
      </c>
      <c r="C181">
        <v>1</v>
      </c>
      <c r="D181" s="5">
        <v>4</v>
      </c>
    </row>
    <row r="182" spans="1:4" hidden="1">
      <c r="A182" t="s">
        <v>182</v>
      </c>
      <c r="B182">
        <v>8</v>
      </c>
      <c r="C182">
        <v>3</v>
      </c>
      <c r="D182" s="5">
        <v>11</v>
      </c>
    </row>
    <row r="183" spans="1:4" hidden="1">
      <c r="A183" t="s">
        <v>183</v>
      </c>
      <c r="B183">
        <v>1</v>
      </c>
      <c r="C183">
        <v>1</v>
      </c>
      <c r="D183" s="5">
        <v>2</v>
      </c>
    </row>
    <row r="184" spans="1:4" hidden="1">
      <c r="A184" t="s">
        <v>184</v>
      </c>
      <c r="B184">
        <v>1</v>
      </c>
      <c r="C184">
        <v>1</v>
      </c>
      <c r="D184" s="5">
        <v>2</v>
      </c>
    </row>
    <row r="185" spans="1:4" hidden="1">
      <c r="A185" t="s">
        <v>185</v>
      </c>
      <c r="C185">
        <v>1</v>
      </c>
      <c r="D185" s="5">
        <v>1</v>
      </c>
    </row>
    <row r="186" spans="1:4" hidden="1">
      <c r="A186" t="s">
        <v>186</v>
      </c>
      <c r="C186">
        <v>1</v>
      </c>
      <c r="D186" s="5">
        <v>1</v>
      </c>
    </row>
    <row r="187" spans="1:4" hidden="1">
      <c r="A187" t="s">
        <v>187</v>
      </c>
      <c r="B187">
        <v>1</v>
      </c>
      <c r="D187" s="5">
        <v>1</v>
      </c>
    </row>
    <row r="188" spans="1:4" hidden="1">
      <c r="A188" t="s">
        <v>188</v>
      </c>
      <c r="C188">
        <v>1</v>
      </c>
      <c r="D188" s="5">
        <v>1</v>
      </c>
    </row>
    <row r="189" spans="1:4" hidden="1">
      <c r="A189" t="s">
        <v>189</v>
      </c>
      <c r="B189">
        <v>3</v>
      </c>
      <c r="C189">
        <v>2</v>
      </c>
      <c r="D189" s="5">
        <v>5</v>
      </c>
    </row>
    <row r="190" spans="1:4" hidden="1">
      <c r="A190" t="s">
        <v>190</v>
      </c>
      <c r="B190">
        <v>1</v>
      </c>
      <c r="D190" s="5">
        <v>1</v>
      </c>
    </row>
    <row r="191" spans="1:4" hidden="1">
      <c r="A191" t="s">
        <v>191</v>
      </c>
      <c r="B191">
        <v>2</v>
      </c>
      <c r="C191">
        <v>2</v>
      </c>
      <c r="D191" s="5">
        <v>4</v>
      </c>
    </row>
    <row r="192" spans="1:4" hidden="1">
      <c r="A192" t="s">
        <v>192</v>
      </c>
      <c r="B192">
        <v>1</v>
      </c>
      <c r="C192">
        <v>2</v>
      </c>
      <c r="D192" s="5">
        <v>3</v>
      </c>
    </row>
    <row r="193" spans="1:4" hidden="1">
      <c r="A193" t="s">
        <v>193</v>
      </c>
      <c r="B193">
        <v>2</v>
      </c>
      <c r="D193">
        <v>2</v>
      </c>
    </row>
    <row r="194" spans="1:4" hidden="1">
      <c r="A194" t="s">
        <v>194</v>
      </c>
      <c r="B194">
        <v>4</v>
      </c>
      <c r="C194">
        <v>2</v>
      </c>
      <c r="D194" s="5">
        <v>6</v>
      </c>
    </row>
    <row r="195" spans="1:4" hidden="1">
      <c r="A195" t="s">
        <v>195</v>
      </c>
      <c r="B195">
        <v>7</v>
      </c>
      <c r="C195">
        <v>1</v>
      </c>
      <c r="D195" s="5">
        <v>8</v>
      </c>
    </row>
    <row r="196" spans="1:4" hidden="1">
      <c r="A196" t="s">
        <v>196</v>
      </c>
      <c r="B196">
        <v>61</v>
      </c>
      <c r="C196">
        <v>22</v>
      </c>
      <c r="D196" s="5">
        <v>83</v>
      </c>
    </row>
    <row r="197" spans="1:4" hidden="1">
      <c r="A197" t="s">
        <v>197</v>
      </c>
      <c r="B197">
        <v>2</v>
      </c>
      <c r="C197">
        <v>2</v>
      </c>
      <c r="D197" s="5">
        <v>4</v>
      </c>
    </row>
    <row r="198" spans="1:4" hidden="1">
      <c r="A198" t="s">
        <v>198</v>
      </c>
      <c r="B198">
        <v>16</v>
      </c>
      <c r="C198">
        <v>11</v>
      </c>
      <c r="D198" s="5">
        <v>27</v>
      </c>
    </row>
    <row r="199" spans="1:4" hidden="1">
      <c r="A199" t="s">
        <v>199</v>
      </c>
      <c r="B199">
        <v>59</v>
      </c>
      <c r="C199">
        <v>22</v>
      </c>
      <c r="D199" s="5">
        <v>81</v>
      </c>
    </row>
    <row r="200" spans="1:4" hidden="1">
      <c r="A200" t="s">
        <v>200</v>
      </c>
      <c r="B200">
        <v>1</v>
      </c>
      <c r="D200" s="5">
        <v>1</v>
      </c>
    </row>
    <row r="201" spans="1:4" hidden="1">
      <c r="A201" t="s">
        <v>201</v>
      </c>
      <c r="B201">
        <v>5</v>
      </c>
      <c r="C201">
        <v>5</v>
      </c>
      <c r="D201" s="5">
        <v>10</v>
      </c>
    </row>
    <row r="202" spans="1:4" hidden="1">
      <c r="A202" t="s">
        <v>202</v>
      </c>
      <c r="B202">
        <v>1</v>
      </c>
      <c r="D202" s="5">
        <v>1</v>
      </c>
    </row>
    <row r="203" spans="1:4" hidden="1">
      <c r="A203" t="s">
        <v>203</v>
      </c>
      <c r="C203">
        <v>1</v>
      </c>
      <c r="D203" s="5">
        <v>1</v>
      </c>
    </row>
    <row r="204" spans="1:4" hidden="1">
      <c r="A204" t="s">
        <v>204</v>
      </c>
      <c r="B204">
        <v>3</v>
      </c>
      <c r="C204">
        <v>2</v>
      </c>
      <c r="D204" s="5">
        <v>5</v>
      </c>
    </row>
    <row r="205" spans="1:4" hidden="1">
      <c r="A205" t="s">
        <v>205</v>
      </c>
      <c r="C205">
        <v>1</v>
      </c>
      <c r="D205" s="5">
        <v>1</v>
      </c>
    </row>
    <row r="206" spans="1:4" hidden="1">
      <c r="A206" t="s">
        <v>206</v>
      </c>
      <c r="C206">
        <v>2</v>
      </c>
      <c r="D206" s="5">
        <v>2</v>
      </c>
    </row>
    <row r="207" spans="1:4" hidden="1">
      <c r="A207" t="s">
        <v>207</v>
      </c>
      <c r="B207">
        <v>1</v>
      </c>
      <c r="D207" s="5">
        <v>1</v>
      </c>
    </row>
    <row r="208" spans="1:4" hidden="1">
      <c r="A208" t="s">
        <v>208</v>
      </c>
      <c r="B208">
        <v>2</v>
      </c>
      <c r="C208">
        <v>3</v>
      </c>
      <c r="D208">
        <v>5</v>
      </c>
    </row>
    <row r="209" spans="1:4" hidden="1">
      <c r="A209" t="s">
        <v>209</v>
      </c>
      <c r="B209">
        <v>5</v>
      </c>
      <c r="C209">
        <v>2</v>
      </c>
      <c r="D209">
        <v>7</v>
      </c>
    </row>
    <row r="210" spans="1:4" hidden="1">
      <c r="A210" t="s">
        <v>210</v>
      </c>
      <c r="B210">
        <v>1</v>
      </c>
      <c r="D210">
        <v>1</v>
      </c>
    </row>
    <row r="211" spans="1:4" hidden="1">
      <c r="A211" t="s">
        <v>211</v>
      </c>
      <c r="B211">
        <v>5</v>
      </c>
      <c r="C211">
        <v>1</v>
      </c>
      <c r="D211">
        <v>6</v>
      </c>
    </row>
    <row r="212" spans="1:4" hidden="1">
      <c r="A212" t="s">
        <v>212</v>
      </c>
      <c r="B212">
        <v>1</v>
      </c>
      <c r="C212">
        <v>3</v>
      </c>
      <c r="D212">
        <v>4</v>
      </c>
    </row>
    <row r="213" spans="1:4" hidden="1">
      <c r="A213" t="s">
        <v>213</v>
      </c>
      <c r="B213">
        <v>1</v>
      </c>
      <c r="C213">
        <v>1</v>
      </c>
      <c r="D213">
        <v>2</v>
      </c>
    </row>
    <row r="214" spans="1:4" hidden="1">
      <c r="A214" t="s">
        <v>214</v>
      </c>
      <c r="B214">
        <v>1</v>
      </c>
      <c r="C214">
        <v>2</v>
      </c>
      <c r="D214">
        <v>3</v>
      </c>
    </row>
    <row r="215" spans="1:4" hidden="1">
      <c r="A215" t="s">
        <v>215</v>
      </c>
      <c r="B215">
        <v>1</v>
      </c>
      <c r="C215">
        <v>2</v>
      </c>
      <c r="D215">
        <v>3</v>
      </c>
    </row>
    <row r="216" spans="1:4" hidden="1">
      <c r="A216" t="s">
        <v>216</v>
      </c>
      <c r="B216">
        <v>1</v>
      </c>
      <c r="C216">
        <v>2</v>
      </c>
      <c r="D216">
        <v>3</v>
      </c>
    </row>
    <row r="217" spans="1:4" hidden="1">
      <c r="A217" t="s">
        <v>217</v>
      </c>
      <c r="B217">
        <v>2</v>
      </c>
      <c r="C217">
        <v>1</v>
      </c>
      <c r="D217">
        <v>3</v>
      </c>
    </row>
    <row r="218" spans="1:4" hidden="1">
      <c r="A218" t="s">
        <v>218</v>
      </c>
      <c r="B218">
        <v>1</v>
      </c>
      <c r="D218">
        <v>1</v>
      </c>
    </row>
    <row r="219" spans="1:4" hidden="1">
      <c r="A219" t="s">
        <v>219</v>
      </c>
      <c r="B219">
        <v>12</v>
      </c>
      <c r="C219">
        <v>16</v>
      </c>
      <c r="D219">
        <v>28</v>
      </c>
    </row>
    <row r="220" spans="1:4" hidden="1">
      <c r="A220" t="s">
        <v>220</v>
      </c>
      <c r="B220">
        <v>9</v>
      </c>
      <c r="C220">
        <v>4</v>
      </c>
      <c r="D220">
        <v>13</v>
      </c>
    </row>
    <row r="221" spans="1:4" hidden="1">
      <c r="A221" t="s">
        <v>221</v>
      </c>
      <c r="B221">
        <v>38</v>
      </c>
      <c r="C221">
        <v>35</v>
      </c>
      <c r="D221">
        <v>73</v>
      </c>
    </row>
    <row r="222" spans="1:4" hidden="1">
      <c r="A222" t="s">
        <v>222</v>
      </c>
      <c r="B222">
        <v>144</v>
      </c>
      <c r="C222">
        <v>158</v>
      </c>
      <c r="D222">
        <v>302</v>
      </c>
    </row>
    <row r="223" spans="1:4" hidden="1">
      <c r="A223" t="s">
        <v>223</v>
      </c>
      <c r="B223">
        <v>2</v>
      </c>
      <c r="C223">
        <v>3</v>
      </c>
      <c r="D223">
        <v>5</v>
      </c>
    </row>
    <row r="224" spans="1:4" hidden="1">
      <c r="A224" t="s">
        <v>224</v>
      </c>
      <c r="B224">
        <v>1</v>
      </c>
      <c r="D224">
        <v>1</v>
      </c>
    </row>
    <row r="225" spans="1:4" hidden="1">
      <c r="A225" t="s">
        <v>225</v>
      </c>
      <c r="B225">
        <v>10</v>
      </c>
      <c r="C225">
        <v>13</v>
      </c>
      <c r="D225">
        <v>23</v>
      </c>
    </row>
    <row r="226" spans="1:4" hidden="1">
      <c r="A226" t="s">
        <v>226</v>
      </c>
      <c r="B226">
        <v>2</v>
      </c>
      <c r="D226">
        <v>2</v>
      </c>
    </row>
    <row r="227" spans="1:4" hidden="1">
      <c r="A227" t="s">
        <v>227</v>
      </c>
      <c r="B227">
        <v>2</v>
      </c>
      <c r="D227">
        <v>2</v>
      </c>
    </row>
    <row r="228" spans="1:4" hidden="1">
      <c r="A228" t="s">
        <v>228</v>
      </c>
      <c r="B228">
        <v>1</v>
      </c>
      <c r="C228">
        <v>3</v>
      </c>
      <c r="D228">
        <v>4</v>
      </c>
    </row>
    <row r="229" spans="1:4" hidden="1">
      <c r="A229" t="s">
        <v>229</v>
      </c>
      <c r="B229">
        <v>4</v>
      </c>
      <c r="C229">
        <v>2</v>
      </c>
      <c r="D229">
        <v>6</v>
      </c>
    </row>
    <row r="230" spans="1:4" hidden="1">
      <c r="A230" t="s">
        <v>230</v>
      </c>
      <c r="B230">
        <v>5</v>
      </c>
      <c r="C230">
        <v>6</v>
      </c>
      <c r="D230">
        <v>11</v>
      </c>
    </row>
    <row r="231" spans="1:4" hidden="1">
      <c r="A231" t="s">
        <v>231</v>
      </c>
      <c r="B231">
        <v>3</v>
      </c>
      <c r="C231">
        <v>1</v>
      </c>
      <c r="D231">
        <v>4</v>
      </c>
    </row>
    <row r="232" spans="1:4" hidden="1">
      <c r="A232" t="s">
        <v>232</v>
      </c>
      <c r="B232">
        <v>1</v>
      </c>
      <c r="D232">
        <v>1</v>
      </c>
    </row>
    <row r="233" spans="1:4" hidden="1">
      <c r="A233" t="s">
        <v>233</v>
      </c>
      <c r="B233">
        <v>1</v>
      </c>
      <c r="D233">
        <v>1</v>
      </c>
    </row>
    <row r="234" spans="1:4" hidden="1">
      <c r="A234" t="s">
        <v>234</v>
      </c>
      <c r="B234">
        <v>3</v>
      </c>
      <c r="D234">
        <v>3</v>
      </c>
    </row>
    <row r="235" spans="1:4" hidden="1">
      <c r="A235" t="s">
        <v>235</v>
      </c>
      <c r="B235">
        <v>1</v>
      </c>
      <c r="D235">
        <v>1</v>
      </c>
    </row>
    <row r="236" spans="1:4" hidden="1">
      <c r="A236" t="s">
        <v>236</v>
      </c>
      <c r="B236">
        <v>5</v>
      </c>
      <c r="C236">
        <v>5</v>
      </c>
      <c r="D236">
        <v>10</v>
      </c>
    </row>
    <row r="237" spans="1:4" hidden="1">
      <c r="A237" t="s">
        <v>237</v>
      </c>
      <c r="B237">
        <v>1</v>
      </c>
      <c r="D237">
        <v>1</v>
      </c>
    </row>
    <row r="238" spans="1:4" hidden="1">
      <c r="A238" t="s">
        <v>238</v>
      </c>
      <c r="B238">
        <v>1</v>
      </c>
      <c r="D238">
        <v>1</v>
      </c>
    </row>
    <row r="239" spans="1:4" hidden="1">
      <c r="A239" t="s">
        <v>239</v>
      </c>
      <c r="B239">
        <v>5</v>
      </c>
      <c r="C239">
        <v>1</v>
      </c>
      <c r="D239">
        <v>6</v>
      </c>
    </row>
    <row r="240" spans="1:4" hidden="1">
      <c r="A240" t="s">
        <v>240</v>
      </c>
      <c r="B240">
        <v>2</v>
      </c>
      <c r="D240">
        <v>2</v>
      </c>
    </row>
    <row r="241" spans="1:4" hidden="1">
      <c r="A241" t="s">
        <v>241</v>
      </c>
      <c r="B241">
        <v>3</v>
      </c>
      <c r="D241">
        <v>3</v>
      </c>
    </row>
    <row r="242" spans="1:4" hidden="1">
      <c r="A242" t="s">
        <v>242</v>
      </c>
      <c r="C242">
        <v>1</v>
      </c>
      <c r="D242">
        <v>1</v>
      </c>
    </row>
    <row r="243" spans="1:4" hidden="1">
      <c r="A243" t="s">
        <v>243</v>
      </c>
      <c r="B243">
        <v>1</v>
      </c>
      <c r="D243">
        <v>1</v>
      </c>
    </row>
    <row r="244" spans="1:4" hidden="1">
      <c r="A244" t="s">
        <v>244</v>
      </c>
      <c r="B244">
        <v>8</v>
      </c>
      <c r="C244">
        <v>4</v>
      </c>
      <c r="D244">
        <v>12</v>
      </c>
    </row>
    <row r="245" spans="1:4" hidden="1">
      <c r="A245" t="s">
        <v>245</v>
      </c>
      <c r="B245">
        <v>1</v>
      </c>
      <c r="D245">
        <v>1</v>
      </c>
    </row>
    <row r="246" spans="1:4" hidden="1">
      <c r="A246" t="s">
        <v>246</v>
      </c>
      <c r="B246">
        <v>1</v>
      </c>
      <c r="D246">
        <v>1</v>
      </c>
    </row>
    <row r="247" spans="1:4" hidden="1">
      <c r="A247" t="s">
        <v>247</v>
      </c>
      <c r="B247">
        <v>6</v>
      </c>
      <c r="C247">
        <v>3</v>
      </c>
      <c r="D247">
        <v>9</v>
      </c>
    </row>
    <row r="248" spans="1:4" hidden="1">
      <c r="A248" t="s">
        <v>248</v>
      </c>
      <c r="B248">
        <v>1</v>
      </c>
      <c r="D248">
        <v>1</v>
      </c>
    </row>
    <row r="249" spans="1:4" hidden="1">
      <c r="A249" t="s">
        <v>249</v>
      </c>
      <c r="B249">
        <v>23</v>
      </c>
      <c r="C249">
        <v>17</v>
      </c>
      <c r="D249" s="5">
        <v>40</v>
      </c>
    </row>
    <row r="250" spans="1:4" hidden="1">
      <c r="A250" t="s">
        <v>250</v>
      </c>
      <c r="B250">
        <v>1</v>
      </c>
      <c r="C250">
        <v>2</v>
      </c>
      <c r="D250" s="5">
        <v>3</v>
      </c>
    </row>
    <row r="251" spans="1:4" hidden="1">
      <c r="A251" t="s">
        <v>251</v>
      </c>
      <c r="B251">
        <v>1</v>
      </c>
      <c r="D251" s="5">
        <v>1</v>
      </c>
    </row>
    <row r="252" spans="1:4" hidden="1">
      <c r="A252" t="s">
        <v>252</v>
      </c>
      <c r="B252">
        <v>1063</v>
      </c>
      <c r="C252">
        <v>1383</v>
      </c>
      <c r="D252" s="5">
        <v>2446</v>
      </c>
    </row>
    <row r="253" spans="1:4" hidden="1">
      <c r="A253" t="s">
        <v>253</v>
      </c>
      <c r="B253">
        <v>2</v>
      </c>
      <c r="C253">
        <v>1</v>
      </c>
      <c r="D253" s="5">
        <v>3</v>
      </c>
    </row>
    <row r="254" spans="1:4" hidden="1">
      <c r="A254" t="s">
        <v>254</v>
      </c>
      <c r="B254">
        <v>4</v>
      </c>
      <c r="D254" s="5">
        <v>4</v>
      </c>
    </row>
    <row r="255" spans="1:4" hidden="1">
      <c r="A255" t="s">
        <v>255</v>
      </c>
      <c r="B255">
        <v>2</v>
      </c>
      <c r="C255">
        <v>1</v>
      </c>
      <c r="D255" s="5">
        <v>3</v>
      </c>
    </row>
    <row r="256" spans="1:4" hidden="1">
      <c r="A256" t="s">
        <v>256</v>
      </c>
      <c r="B256">
        <v>4</v>
      </c>
      <c r="C256">
        <v>2</v>
      </c>
      <c r="D256" s="5">
        <v>6</v>
      </c>
    </row>
    <row r="257" spans="1:4" hidden="1">
      <c r="A257" t="s">
        <v>257</v>
      </c>
      <c r="B257">
        <v>12</v>
      </c>
      <c r="C257">
        <v>4</v>
      </c>
      <c r="D257" s="5">
        <v>16</v>
      </c>
    </row>
    <row r="258" spans="1:4" hidden="1">
      <c r="A258" t="s">
        <v>258</v>
      </c>
      <c r="C258">
        <v>1</v>
      </c>
      <c r="D258" s="5">
        <v>1</v>
      </c>
    </row>
    <row r="259" spans="1:4" hidden="1">
      <c r="A259" t="s">
        <v>259</v>
      </c>
      <c r="B259">
        <v>1</v>
      </c>
      <c r="D259">
        <v>1</v>
      </c>
    </row>
    <row r="260" spans="1:4" hidden="1">
      <c r="A260" t="s">
        <v>260</v>
      </c>
      <c r="C260">
        <v>4</v>
      </c>
      <c r="D260" s="5">
        <v>4</v>
      </c>
    </row>
    <row r="261" spans="1:4" hidden="1">
      <c r="A261" t="s">
        <v>261</v>
      </c>
      <c r="C261">
        <v>3</v>
      </c>
      <c r="D261" s="5">
        <v>3</v>
      </c>
    </row>
    <row r="262" spans="1:4" hidden="1">
      <c r="A262" t="s">
        <v>262</v>
      </c>
      <c r="B262">
        <v>8</v>
      </c>
      <c r="D262" s="5">
        <v>8</v>
      </c>
    </row>
    <row r="263" spans="1:4" hidden="1">
      <c r="A263" t="s">
        <v>263</v>
      </c>
      <c r="B263">
        <v>693</v>
      </c>
      <c r="C263">
        <v>404</v>
      </c>
      <c r="D263" s="5">
        <v>1097</v>
      </c>
    </row>
    <row r="264" spans="1:4" hidden="1">
      <c r="A264" t="s">
        <v>264</v>
      </c>
      <c r="B264">
        <v>2</v>
      </c>
      <c r="D264">
        <v>2</v>
      </c>
    </row>
    <row r="265" spans="1:4" hidden="1">
      <c r="A265" t="s">
        <v>265</v>
      </c>
      <c r="B265">
        <v>3</v>
      </c>
      <c r="D265">
        <v>3</v>
      </c>
    </row>
    <row r="266" spans="1:4" hidden="1">
      <c r="A266" t="s">
        <v>266</v>
      </c>
      <c r="B266">
        <v>4</v>
      </c>
      <c r="D266">
        <v>4</v>
      </c>
    </row>
    <row r="267" spans="1:4" hidden="1">
      <c r="A267" t="s">
        <v>267</v>
      </c>
      <c r="B267">
        <v>6</v>
      </c>
      <c r="D267">
        <v>6</v>
      </c>
    </row>
    <row r="268" spans="1:4" hidden="1">
      <c r="A268" t="s">
        <v>268</v>
      </c>
      <c r="B268">
        <v>1</v>
      </c>
      <c r="D268">
        <v>1</v>
      </c>
    </row>
    <row r="269" spans="1:4" hidden="1">
      <c r="A269" t="s">
        <v>269</v>
      </c>
      <c r="B269">
        <v>4</v>
      </c>
      <c r="D269">
        <v>4</v>
      </c>
    </row>
    <row r="270" spans="1:4" hidden="1">
      <c r="A270" t="s">
        <v>270</v>
      </c>
      <c r="B270">
        <v>4</v>
      </c>
      <c r="D270">
        <v>4</v>
      </c>
    </row>
    <row r="271" spans="1:4" hidden="1">
      <c r="A271" t="s">
        <v>271</v>
      </c>
      <c r="B271">
        <v>3</v>
      </c>
      <c r="C271">
        <v>1</v>
      </c>
      <c r="D271">
        <v>4</v>
      </c>
    </row>
    <row r="272" spans="1:4" hidden="1">
      <c r="A272" t="s">
        <v>272</v>
      </c>
      <c r="B272">
        <v>27</v>
      </c>
      <c r="C272">
        <v>4</v>
      </c>
      <c r="D272">
        <v>31</v>
      </c>
    </row>
    <row r="273" spans="1:4" hidden="1">
      <c r="A273" t="s">
        <v>273</v>
      </c>
      <c r="B273">
        <v>1</v>
      </c>
      <c r="D273">
        <v>1</v>
      </c>
    </row>
    <row r="274" spans="1:4" hidden="1">
      <c r="A274" t="s">
        <v>274</v>
      </c>
      <c r="B274">
        <v>1</v>
      </c>
      <c r="C274">
        <v>1</v>
      </c>
      <c r="D274">
        <v>2</v>
      </c>
    </row>
    <row r="275" spans="1:4" hidden="1">
      <c r="A275" t="s">
        <v>275</v>
      </c>
      <c r="C275">
        <v>1</v>
      </c>
      <c r="D275">
        <v>1</v>
      </c>
    </row>
    <row r="276" spans="1:4" hidden="1">
      <c r="A276" t="s">
        <v>276</v>
      </c>
      <c r="B276">
        <v>2</v>
      </c>
      <c r="D276">
        <v>2</v>
      </c>
    </row>
    <row r="277" spans="1:4" hidden="1">
      <c r="A277" t="s">
        <v>277</v>
      </c>
      <c r="B277">
        <v>13</v>
      </c>
      <c r="C277">
        <v>2</v>
      </c>
      <c r="D277">
        <v>15</v>
      </c>
    </row>
    <row r="278" spans="1:4" hidden="1">
      <c r="A278" t="s">
        <v>278</v>
      </c>
      <c r="B278">
        <v>59</v>
      </c>
      <c r="C278">
        <v>7</v>
      </c>
      <c r="D278">
        <v>66</v>
      </c>
    </row>
    <row r="279" spans="1:4" hidden="1">
      <c r="A279" t="s">
        <v>279</v>
      </c>
      <c r="B279">
        <v>17</v>
      </c>
      <c r="C279">
        <v>5</v>
      </c>
      <c r="D279">
        <v>22</v>
      </c>
    </row>
    <row r="280" spans="1:4" hidden="1">
      <c r="A280" t="s">
        <v>280</v>
      </c>
      <c r="B280">
        <v>1</v>
      </c>
      <c r="D280" s="5">
        <v>1</v>
      </c>
    </row>
    <row r="281" spans="1:4" hidden="1">
      <c r="A281" t="s">
        <v>281</v>
      </c>
      <c r="B281">
        <v>2</v>
      </c>
      <c r="D281" s="5">
        <v>2</v>
      </c>
    </row>
    <row r="282" spans="1:4" hidden="1">
      <c r="A282" t="s">
        <v>282</v>
      </c>
      <c r="B282">
        <v>4</v>
      </c>
      <c r="D282" s="5">
        <v>4</v>
      </c>
    </row>
    <row r="283" spans="1:4" hidden="1">
      <c r="A283" t="s">
        <v>283</v>
      </c>
      <c r="C283">
        <v>1</v>
      </c>
      <c r="D283" s="5">
        <v>1</v>
      </c>
    </row>
    <row r="284" spans="1:4" hidden="1">
      <c r="A284" t="s">
        <v>284</v>
      </c>
      <c r="B284">
        <v>4</v>
      </c>
      <c r="D284" s="5">
        <v>4</v>
      </c>
    </row>
    <row r="285" spans="1:4" hidden="1">
      <c r="A285" t="s">
        <v>285</v>
      </c>
      <c r="B285">
        <v>1</v>
      </c>
      <c r="D285" s="5">
        <v>1</v>
      </c>
    </row>
    <row r="286" spans="1:4" hidden="1">
      <c r="A286" t="s">
        <v>286</v>
      </c>
      <c r="B286">
        <v>1</v>
      </c>
      <c r="D286" s="5">
        <v>1</v>
      </c>
    </row>
    <row r="287" spans="1:4" hidden="1">
      <c r="A287" t="s">
        <v>287</v>
      </c>
      <c r="B287">
        <v>1</v>
      </c>
      <c r="C287">
        <v>1</v>
      </c>
      <c r="D287" s="5">
        <v>2</v>
      </c>
    </row>
    <row r="288" spans="1:4" hidden="1">
      <c r="A288" t="s">
        <v>288</v>
      </c>
      <c r="B288">
        <v>64</v>
      </c>
      <c r="C288">
        <v>38</v>
      </c>
      <c r="D288" s="5">
        <v>102</v>
      </c>
    </row>
    <row r="289" spans="1:4" hidden="1">
      <c r="A289" t="s">
        <v>289</v>
      </c>
      <c r="B289">
        <v>1</v>
      </c>
      <c r="D289" s="5">
        <v>1</v>
      </c>
    </row>
    <row r="290" spans="1:4" hidden="1">
      <c r="A290" t="s">
        <v>290</v>
      </c>
      <c r="B290">
        <v>1</v>
      </c>
      <c r="D290" s="5">
        <v>1</v>
      </c>
    </row>
    <row r="291" spans="1:4" hidden="1">
      <c r="A291" t="s">
        <v>291</v>
      </c>
      <c r="B291">
        <v>11</v>
      </c>
      <c r="C291">
        <v>2</v>
      </c>
      <c r="D291" s="5">
        <v>13</v>
      </c>
    </row>
    <row r="292" spans="1:4" hidden="1">
      <c r="A292" t="s">
        <v>292</v>
      </c>
      <c r="B292">
        <v>2</v>
      </c>
      <c r="C292">
        <v>1</v>
      </c>
      <c r="D292" s="5">
        <v>3</v>
      </c>
    </row>
    <row r="293" spans="1:4" hidden="1">
      <c r="A293" t="s">
        <v>293</v>
      </c>
      <c r="B293">
        <v>3</v>
      </c>
      <c r="C293">
        <v>1</v>
      </c>
      <c r="D293" s="5">
        <v>4</v>
      </c>
    </row>
    <row r="294" spans="1:4" hidden="1">
      <c r="A294" t="s">
        <v>294</v>
      </c>
      <c r="C294">
        <v>1</v>
      </c>
      <c r="D294" s="5">
        <v>1</v>
      </c>
    </row>
    <row r="295" spans="1:4" hidden="1">
      <c r="A295" t="s">
        <v>295</v>
      </c>
      <c r="B295">
        <v>3</v>
      </c>
      <c r="C295">
        <v>2</v>
      </c>
      <c r="D295" s="5">
        <v>5</v>
      </c>
    </row>
    <row r="296" spans="1:4" hidden="1">
      <c r="A296" t="s">
        <v>296</v>
      </c>
      <c r="B296">
        <v>2</v>
      </c>
      <c r="D296" s="5">
        <v>2</v>
      </c>
    </row>
    <row r="297" spans="1:4" hidden="1">
      <c r="A297" t="s">
        <v>297</v>
      </c>
      <c r="C297">
        <v>1</v>
      </c>
      <c r="D297" s="5">
        <v>1</v>
      </c>
    </row>
    <row r="298" spans="1:4" hidden="1">
      <c r="A298" t="s">
        <v>298</v>
      </c>
      <c r="B298">
        <v>2</v>
      </c>
      <c r="D298" s="5">
        <v>2</v>
      </c>
    </row>
    <row r="299" spans="1:4" hidden="1">
      <c r="A299" t="s">
        <v>299</v>
      </c>
      <c r="B299">
        <v>1</v>
      </c>
      <c r="D299" s="5">
        <v>1</v>
      </c>
    </row>
    <row r="300" spans="1:4" hidden="1">
      <c r="A300" t="s">
        <v>300</v>
      </c>
      <c r="B300">
        <v>44</v>
      </c>
      <c r="C300">
        <v>6</v>
      </c>
      <c r="D300" s="5">
        <v>50</v>
      </c>
    </row>
    <row r="301" spans="1:4" hidden="1">
      <c r="A301" t="s">
        <v>301</v>
      </c>
      <c r="B301">
        <v>2</v>
      </c>
      <c r="D301">
        <v>2</v>
      </c>
    </row>
    <row r="302" spans="1:4" hidden="1">
      <c r="A302" t="s">
        <v>302</v>
      </c>
      <c r="C302">
        <v>1</v>
      </c>
      <c r="D302">
        <v>1</v>
      </c>
    </row>
    <row r="303" spans="1:4" hidden="1">
      <c r="A303" t="s">
        <v>303</v>
      </c>
      <c r="B303">
        <v>4</v>
      </c>
      <c r="D303">
        <v>4</v>
      </c>
    </row>
    <row r="304" spans="1:4" hidden="1">
      <c r="A304" t="s">
        <v>304</v>
      </c>
      <c r="B304">
        <v>1</v>
      </c>
      <c r="C304">
        <v>1</v>
      </c>
      <c r="D304">
        <v>2</v>
      </c>
    </row>
    <row r="305" spans="1:4" hidden="1">
      <c r="A305" t="s">
        <v>305</v>
      </c>
      <c r="B305">
        <v>2</v>
      </c>
      <c r="D305">
        <v>2</v>
      </c>
    </row>
    <row r="306" spans="1:4" hidden="1">
      <c r="A306" t="s">
        <v>306</v>
      </c>
      <c r="B306">
        <v>30</v>
      </c>
      <c r="C306">
        <v>4</v>
      </c>
      <c r="D306">
        <v>34</v>
      </c>
    </row>
    <row r="307" spans="1:4" hidden="1">
      <c r="A307" t="s">
        <v>307</v>
      </c>
      <c r="B307">
        <v>6</v>
      </c>
      <c r="C307">
        <v>2</v>
      </c>
      <c r="D307">
        <v>8</v>
      </c>
    </row>
    <row r="308" spans="1:4" hidden="1">
      <c r="A308" t="s">
        <v>308</v>
      </c>
      <c r="B308">
        <v>1</v>
      </c>
      <c r="D308">
        <v>1</v>
      </c>
    </row>
    <row r="309" spans="1:4" hidden="1">
      <c r="A309" t="s">
        <v>309</v>
      </c>
      <c r="B309">
        <v>1</v>
      </c>
      <c r="D309">
        <v>1</v>
      </c>
    </row>
    <row r="310" spans="1:4" hidden="1">
      <c r="A310" t="s">
        <v>310</v>
      </c>
      <c r="B310">
        <v>1</v>
      </c>
      <c r="D310">
        <v>1</v>
      </c>
    </row>
    <row r="311" spans="1:4" hidden="1">
      <c r="A311" t="s">
        <v>311</v>
      </c>
      <c r="B311">
        <v>11</v>
      </c>
      <c r="C311">
        <v>1</v>
      </c>
      <c r="D311">
        <v>12</v>
      </c>
    </row>
    <row r="312" spans="1:4" hidden="1">
      <c r="A312" t="s">
        <v>312</v>
      </c>
      <c r="B312">
        <v>1</v>
      </c>
      <c r="D312">
        <v>1</v>
      </c>
    </row>
    <row r="313" spans="1:4" hidden="1">
      <c r="A313" t="s">
        <v>313</v>
      </c>
      <c r="B313">
        <v>2</v>
      </c>
      <c r="C313">
        <v>1</v>
      </c>
      <c r="D313">
        <v>3</v>
      </c>
    </row>
    <row r="314" spans="1:4" hidden="1">
      <c r="A314" t="s">
        <v>314</v>
      </c>
      <c r="B314">
        <v>4</v>
      </c>
      <c r="C314">
        <v>1</v>
      </c>
      <c r="D314">
        <v>5</v>
      </c>
    </row>
    <row r="315" spans="1:4" hidden="1">
      <c r="A315" t="s">
        <v>315</v>
      </c>
      <c r="B315">
        <v>4</v>
      </c>
      <c r="D315">
        <v>4</v>
      </c>
    </row>
    <row r="316" spans="1:4" hidden="1">
      <c r="A316" t="s">
        <v>316</v>
      </c>
      <c r="C316">
        <v>1</v>
      </c>
      <c r="D316">
        <v>1</v>
      </c>
    </row>
    <row r="317" spans="1:4" hidden="1">
      <c r="A317" t="s">
        <v>317</v>
      </c>
      <c r="C317">
        <v>1</v>
      </c>
      <c r="D317">
        <v>1</v>
      </c>
    </row>
    <row r="318" spans="1:4" hidden="1">
      <c r="A318" t="s">
        <v>318</v>
      </c>
      <c r="B318">
        <v>1</v>
      </c>
      <c r="D318" s="5">
        <v>1</v>
      </c>
    </row>
    <row r="319" spans="1:4" hidden="1">
      <c r="A319" t="s">
        <v>319</v>
      </c>
      <c r="B319">
        <v>1</v>
      </c>
      <c r="D319" s="5">
        <v>1</v>
      </c>
    </row>
    <row r="320" spans="1:4" hidden="1">
      <c r="A320" t="s">
        <v>320</v>
      </c>
      <c r="B320">
        <v>2</v>
      </c>
      <c r="C320">
        <v>1</v>
      </c>
      <c r="D320" s="5">
        <v>3</v>
      </c>
    </row>
    <row r="321" spans="1:4" hidden="1">
      <c r="A321" t="s">
        <v>321</v>
      </c>
      <c r="B321">
        <v>1</v>
      </c>
      <c r="D321" s="5">
        <v>1</v>
      </c>
    </row>
    <row r="322" spans="1:4" hidden="1">
      <c r="A322" t="s">
        <v>322</v>
      </c>
      <c r="B322">
        <v>8</v>
      </c>
      <c r="C322">
        <v>1</v>
      </c>
      <c r="D322" s="5">
        <v>9</v>
      </c>
    </row>
    <row r="323" spans="1:4" hidden="1">
      <c r="A323" t="s">
        <v>323</v>
      </c>
      <c r="C323">
        <v>1</v>
      </c>
      <c r="D323" s="5">
        <v>1</v>
      </c>
    </row>
    <row r="324" spans="1:4" hidden="1">
      <c r="A324" t="s">
        <v>324</v>
      </c>
      <c r="B324">
        <v>3</v>
      </c>
      <c r="D324" s="5">
        <v>3</v>
      </c>
    </row>
    <row r="325" spans="1:4" hidden="1">
      <c r="A325" t="s">
        <v>325</v>
      </c>
      <c r="B325">
        <v>2</v>
      </c>
      <c r="C325">
        <v>2</v>
      </c>
      <c r="D325" s="5">
        <v>4</v>
      </c>
    </row>
    <row r="326" spans="1:4" hidden="1">
      <c r="A326" t="s">
        <v>326</v>
      </c>
      <c r="B326">
        <v>214</v>
      </c>
      <c r="C326">
        <v>57</v>
      </c>
      <c r="D326" s="5">
        <v>271</v>
      </c>
    </row>
    <row r="327" spans="1:4" hidden="1">
      <c r="A327" t="s">
        <v>327</v>
      </c>
      <c r="B327">
        <v>1</v>
      </c>
      <c r="D327">
        <v>1</v>
      </c>
    </row>
    <row r="328" spans="1:4" hidden="1">
      <c r="A328" t="s">
        <v>328</v>
      </c>
      <c r="B328">
        <v>1</v>
      </c>
      <c r="D328" s="5">
        <v>1</v>
      </c>
    </row>
    <row r="329" spans="1:4" hidden="1">
      <c r="A329" t="s">
        <v>329</v>
      </c>
      <c r="B329">
        <v>1</v>
      </c>
      <c r="D329">
        <v>1</v>
      </c>
    </row>
    <row r="330" spans="1:4" hidden="1">
      <c r="B330">
        <v>5347</v>
      </c>
      <c r="C330">
        <v>4038</v>
      </c>
      <c r="D330">
        <v>9385</v>
      </c>
    </row>
  </sheetData>
  <autoFilter ref="A1:D330">
    <filterColumn colId="0">
      <customFilters and="1">
        <customFilter val="i*"/>
      </customFilters>
    </filterColumn>
  </autoFilter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D365"/>
  <sheetViews>
    <sheetView workbookViewId="0">
      <pane xSplit="1" ySplit="1" topLeftCell="B162" activePane="bottomRight" state="frozen"/>
      <selection pane="topRight" activeCell="B1" sqref="B1"/>
      <selection pane="bottomLeft" activeCell="A2" sqref="A2"/>
      <selection pane="bottomRight" activeCell="D290" sqref="D290:D293"/>
    </sheetView>
  </sheetViews>
  <sheetFormatPr defaultRowHeight="21"/>
  <sheetData>
    <row r="1" spans="1:4">
      <c r="A1" t="s">
        <v>1</v>
      </c>
      <c r="B1" t="s">
        <v>330</v>
      </c>
      <c r="C1" t="s">
        <v>331</v>
      </c>
      <c r="D1" t="s">
        <v>0</v>
      </c>
    </row>
    <row r="2" spans="1:4" hidden="1">
      <c r="A2" t="s">
        <v>3</v>
      </c>
      <c r="C2">
        <v>1</v>
      </c>
      <c r="D2">
        <v>1</v>
      </c>
    </row>
    <row r="3" spans="1:4" hidden="1">
      <c r="A3" t="s">
        <v>4</v>
      </c>
      <c r="B3">
        <v>16</v>
      </c>
      <c r="C3">
        <v>9</v>
      </c>
      <c r="D3">
        <v>25</v>
      </c>
    </row>
    <row r="4" spans="1:4" hidden="1">
      <c r="A4" t="s">
        <v>5</v>
      </c>
      <c r="B4">
        <v>66</v>
      </c>
      <c r="C4">
        <v>41</v>
      </c>
      <c r="D4">
        <v>107</v>
      </c>
    </row>
    <row r="5" spans="1:4" hidden="1">
      <c r="A5" t="s">
        <v>426</v>
      </c>
      <c r="B5">
        <v>1</v>
      </c>
      <c r="D5">
        <v>1</v>
      </c>
    </row>
    <row r="6" spans="1:4" hidden="1">
      <c r="A6" t="s">
        <v>6</v>
      </c>
      <c r="B6">
        <v>21</v>
      </c>
      <c r="C6">
        <v>20</v>
      </c>
      <c r="D6">
        <v>41</v>
      </c>
    </row>
    <row r="7" spans="1:4" hidden="1">
      <c r="A7" t="s">
        <v>332</v>
      </c>
      <c r="B7">
        <v>3</v>
      </c>
      <c r="C7">
        <v>2</v>
      </c>
      <c r="D7">
        <v>5</v>
      </c>
    </row>
    <row r="8" spans="1:4" hidden="1">
      <c r="A8" t="s">
        <v>427</v>
      </c>
      <c r="B8">
        <v>2</v>
      </c>
      <c r="D8">
        <v>2</v>
      </c>
    </row>
    <row r="9" spans="1:4" hidden="1">
      <c r="A9" t="s">
        <v>7</v>
      </c>
      <c r="B9">
        <v>1</v>
      </c>
      <c r="C9">
        <v>2</v>
      </c>
      <c r="D9">
        <v>3</v>
      </c>
    </row>
    <row r="10" spans="1:4" hidden="1">
      <c r="A10" t="s">
        <v>8</v>
      </c>
      <c r="B10">
        <v>1</v>
      </c>
      <c r="C10">
        <v>1</v>
      </c>
      <c r="D10">
        <v>2</v>
      </c>
    </row>
    <row r="11" spans="1:4" hidden="1">
      <c r="A11" t="s">
        <v>9</v>
      </c>
      <c r="B11">
        <v>2</v>
      </c>
      <c r="C11">
        <v>2</v>
      </c>
      <c r="D11">
        <v>4</v>
      </c>
    </row>
    <row r="12" spans="1:4" hidden="1">
      <c r="A12" t="s">
        <v>428</v>
      </c>
      <c r="B12">
        <v>1</v>
      </c>
      <c r="D12">
        <v>1</v>
      </c>
    </row>
    <row r="13" spans="1:4" hidden="1">
      <c r="A13" t="s">
        <v>10</v>
      </c>
      <c r="B13">
        <v>9</v>
      </c>
      <c r="C13">
        <v>5</v>
      </c>
      <c r="D13">
        <v>14</v>
      </c>
    </row>
    <row r="14" spans="1:4" hidden="1">
      <c r="A14" t="s">
        <v>11</v>
      </c>
      <c r="B14">
        <v>6</v>
      </c>
      <c r="D14">
        <v>6</v>
      </c>
    </row>
    <row r="15" spans="1:4" hidden="1">
      <c r="A15" t="s">
        <v>12</v>
      </c>
      <c r="B15">
        <v>2</v>
      </c>
      <c r="D15">
        <v>2</v>
      </c>
    </row>
    <row r="16" spans="1:4" hidden="1">
      <c r="A16" t="s">
        <v>13</v>
      </c>
      <c r="B16">
        <v>182</v>
      </c>
      <c r="C16">
        <v>215</v>
      </c>
      <c r="D16">
        <v>397</v>
      </c>
    </row>
    <row r="17" spans="1:4" hidden="1">
      <c r="A17" t="s">
        <v>334</v>
      </c>
      <c r="B17">
        <v>1</v>
      </c>
      <c r="D17">
        <v>1</v>
      </c>
    </row>
    <row r="18" spans="1:4" hidden="1">
      <c r="A18" t="s">
        <v>16</v>
      </c>
      <c r="B18">
        <v>1</v>
      </c>
      <c r="C18">
        <v>1</v>
      </c>
      <c r="D18">
        <v>2</v>
      </c>
    </row>
    <row r="19" spans="1:4" hidden="1">
      <c r="A19" t="s">
        <v>17</v>
      </c>
      <c r="B19">
        <v>1</v>
      </c>
      <c r="D19">
        <v>1</v>
      </c>
    </row>
    <row r="20" spans="1:4" hidden="1">
      <c r="A20" t="s">
        <v>336</v>
      </c>
      <c r="B20">
        <v>1</v>
      </c>
      <c r="C20">
        <v>1</v>
      </c>
      <c r="D20">
        <v>2</v>
      </c>
    </row>
    <row r="21" spans="1:4" hidden="1">
      <c r="A21" t="s">
        <v>18</v>
      </c>
      <c r="B21">
        <v>1</v>
      </c>
      <c r="C21">
        <v>2</v>
      </c>
      <c r="D21">
        <v>3</v>
      </c>
    </row>
    <row r="22" spans="1:4" hidden="1">
      <c r="A22" t="s">
        <v>19</v>
      </c>
      <c r="B22">
        <v>1</v>
      </c>
      <c r="D22">
        <v>1</v>
      </c>
    </row>
    <row r="23" spans="1:4" hidden="1">
      <c r="A23" t="s">
        <v>20</v>
      </c>
      <c r="B23">
        <v>1</v>
      </c>
      <c r="C23">
        <v>4</v>
      </c>
      <c r="D23">
        <v>5</v>
      </c>
    </row>
    <row r="24" spans="1:4" hidden="1">
      <c r="A24" t="s">
        <v>21</v>
      </c>
      <c r="B24">
        <v>4</v>
      </c>
      <c r="C24">
        <v>5</v>
      </c>
      <c r="D24">
        <v>9</v>
      </c>
    </row>
    <row r="25" spans="1:4" hidden="1">
      <c r="A25" t="s">
        <v>22</v>
      </c>
      <c r="B25">
        <v>2</v>
      </c>
      <c r="C25">
        <v>1</v>
      </c>
      <c r="D25">
        <v>3</v>
      </c>
    </row>
    <row r="26" spans="1:4" hidden="1">
      <c r="A26" t="s">
        <v>23</v>
      </c>
      <c r="B26">
        <v>43</v>
      </c>
      <c r="C26">
        <v>21</v>
      </c>
      <c r="D26">
        <v>64</v>
      </c>
    </row>
    <row r="27" spans="1:4" hidden="1">
      <c r="A27" t="s">
        <v>25</v>
      </c>
      <c r="B27">
        <v>15</v>
      </c>
      <c r="C27">
        <v>6</v>
      </c>
      <c r="D27">
        <v>21</v>
      </c>
    </row>
    <row r="28" spans="1:4" hidden="1">
      <c r="A28" t="s">
        <v>429</v>
      </c>
      <c r="C28">
        <v>1</v>
      </c>
      <c r="D28">
        <v>1</v>
      </c>
    </row>
    <row r="29" spans="1:4" hidden="1">
      <c r="A29" t="s">
        <v>28</v>
      </c>
      <c r="B29">
        <v>16</v>
      </c>
      <c r="C29">
        <v>13</v>
      </c>
      <c r="D29">
        <v>29</v>
      </c>
    </row>
    <row r="30" spans="1:4" hidden="1">
      <c r="A30" t="s">
        <v>430</v>
      </c>
      <c r="B30">
        <v>1</v>
      </c>
      <c r="D30">
        <v>1</v>
      </c>
    </row>
    <row r="31" spans="1:4" hidden="1">
      <c r="A31" t="s">
        <v>30</v>
      </c>
      <c r="B31">
        <v>1</v>
      </c>
      <c r="C31">
        <v>3</v>
      </c>
      <c r="D31">
        <v>4</v>
      </c>
    </row>
    <row r="32" spans="1:4" hidden="1">
      <c r="A32" t="s">
        <v>431</v>
      </c>
      <c r="B32">
        <v>2</v>
      </c>
      <c r="C32">
        <v>1</v>
      </c>
      <c r="D32">
        <v>3</v>
      </c>
    </row>
    <row r="33" spans="1:4" hidden="1">
      <c r="A33" t="s">
        <v>432</v>
      </c>
      <c r="C33">
        <v>1</v>
      </c>
      <c r="D33">
        <v>1</v>
      </c>
    </row>
    <row r="34" spans="1:4" hidden="1">
      <c r="A34" t="s">
        <v>33</v>
      </c>
      <c r="B34">
        <v>16</v>
      </c>
      <c r="C34">
        <v>17</v>
      </c>
      <c r="D34">
        <v>33</v>
      </c>
    </row>
    <row r="35" spans="1:4" hidden="1">
      <c r="A35" t="s">
        <v>433</v>
      </c>
      <c r="C35">
        <v>2</v>
      </c>
      <c r="D35">
        <v>2</v>
      </c>
    </row>
    <row r="36" spans="1:4" hidden="1">
      <c r="A36" t="s">
        <v>35</v>
      </c>
      <c r="B36">
        <v>7</v>
      </c>
      <c r="C36">
        <v>17</v>
      </c>
      <c r="D36">
        <v>24</v>
      </c>
    </row>
    <row r="37" spans="1:4" hidden="1">
      <c r="A37" t="s">
        <v>37</v>
      </c>
      <c r="C37">
        <v>2</v>
      </c>
      <c r="D37">
        <v>2</v>
      </c>
    </row>
    <row r="38" spans="1:4" hidden="1">
      <c r="A38" t="s">
        <v>38</v>
      </c>
      <c r="B38">
        <v>5</v>
      </c>
      <c r="C38">
        <v>2</v>
      </c>
      <c r="D38">
        <v>7</v>
      </c>
    </row>
    <row r="39" spans="1:4" hidden="1">
      <c r="A39" t="s">
        <v>39</v>
      </c>
      <c r="B39">
        <v>4</v>
      </c>
      <c r="C39">
        <v>2</v>
      </c>
      <c r="D39">
        <v>6</v>
      </c>
    </row>
    <row r="40" spans="1:4" hidden="1">
      <c r="A40" t="s">
        <v>40</v>
      </c>
      <c r="B40">
        <v>10</v>
      </c>
      <c r="C40">
        <v>2</v>
      </c>
      <c r="D40">
        <v>12</v>
      </c>
    </row>
    <row r="41" spans="1:4" hidden="1">
      <c r="A41" t="s">
        <v>41</v>
      </c>
      <c r="B41">
        <v>14</v>
      </c>
      <c r="C41">
        <v>8</v>
      </c>
      <c r="D41">
        <v>22</v>
      </c>
    </row>
    <row r="42" spans="1:4" hidden="1">
      <c r="A42" t="s">
        <v>42</v>
      </c>
      <c r="B42">
        <v>12</v>
      </c>
      <c r="C42">
        <v>8</v>
      </c>
      <c r="D42">
        <v>20</v>
      </c>
    </row>
    <row r="43" spans="1:4" hidden="1">
      <c r="A43" t="s">
        <v>43</v>
      </c>
      <c r="C43">
        <v>1</v>
      </c>
      <c r="D43">
        <v>1</v>
      </c>
    </row>
    <row r="44" spans="1:4" hidden="1">
      <c r="A44" t="s">
        <v>44</v>
      </c>
      <c r="B44">
        <v>3</v>
      </c>
      <c r="D44">
        <v>3</v>
      </c>
    </row>
    <row r="45" spans="1:4" hidden="1">
      <c r="A45" t="s">
        <v>45</v>
      </c>
      <c r="B45">
        <v>321</v>
      </c>
      <c r="C45">
        <v>157</v>
      </c>
      <c r="D45">
        <v>478</v>
      </c>
    </row>
    <row r="46" spans="1:4" hidden="1">
      <c r="A46" t="s">
        <v>46</v>
      </c>
      <c r="B46">
        <v>19</v>
      </c>
      <c r="C46">
        <v>14</v>
      </c>
      <c r="D46">
        <v>33</v>
      </c>
    </row>
    <row r="47" spans="1:4" hidden="1">
      <c r="A47" t="s">
        <v>47</v>
      </c>
      <c r="B47">
        <v>22</v>
      </c>
      <c r="C47">
        <v>17</v>
      </c>
      <c r="D47">
        <v>39</v>
      </c>
    </row>
    <row r="48" spans="1:4" hidden="1">
      <c r="A48" t="s">
        <v>48</v>
      </c>
      <c r="B48">
        <v>3</v>
      </c>
      <c r="C48">
        <v>2</v>
      </c>
      <c r="D48">
        <v>5</v>
      </c>
    </row>
    <row r="49" spans="1:4" hidden="1">
      <c r="A49" t="s">
        <v>49</v>
      </c>
      <c r="B49">
        <v>5</v>
      </c>
      <c r="C49">
        <v>3</v>
      </c>
      <c r="D49">
        <v>8</v>
      </c>
    </row>
    <row r="50" spans="1:4" hidden="1">
      <c r="A50" t="s">
        <v>50</v>
      </c>
      <c r="B50">
        <v>43</v>
      </c>
      <c r="C50">
        <v>38</v>
      </c>
      <c r="D50">
        <v>81</v>
      </c>
    </row>
    <row r="51" spans="1:4" hidden="1">
      <c r="A51" t="s">
        <v>51</v>
      </c>
      <c r="B51">
        <v>5</v>
      </c>
      <c r="C51">
        <v>2</v>
      </c>
      <c r="D51">
        <v>7</v>
      </c>
    </row>
    <row r="52" spans="1:4" hidden="1">
      <c r="A52" t="s">
        <v>343</v>
      </c>
      <c r="B52">
        <v>1</v>
      </c>
      <c r="C52">
        <v>1</v>
      </c>
      <c r="D52">
        <v>2</v>
      </c>
    </row>
    <row r="53" spans="1:4" hidden="1">
      <c r="A53" t="s">
        <v>52</v>
      </c>
      <c r="B53">
        <v>3</v>
      </c>
      <c r="C53">
        <v>1</v>
      </c>
      <c r="D53">
        <v>4</v>
      </c>
    </row>
    <row r="54" spans="1:4" hidden="1">
      <c r="A54" t="s">
        <v>434</v>
      </c>
      <c r="B54">
        <v>1</v>
      </c>
      <c r="D54">
        <v>1</v>
      </c>
    </row>
    <row r="55" spans="1:4" hidden="1">
      <c r="A55" t="s">
        <v>53</v>
      </c>
      <c r="B55">
        <v>113</v>
      </c>
      <c r="C55">
        <v>36</v>
      </c>
      <c r="D55">
        <v>149</v>
      </c>
    </row>
    <row r="56" spans="1:4" hidden="1">
      <c r="A56" t="s">
        <v>54</v>
      </c>
      <c r="C56">
        <v>1</v>
      </c>
      <c r="D56">
        <v>1</v>
      </c>
    </row>
    <row r="57" spans="1:4" hidden="1">
      <c r="A57" t="s">
        <v>55</v>
      </c>
      <c r="C57">
        <v>1</v>
      </c>
      <c r="D57">
        <v>1</v>
      </c>
    </row>
    <row r="58" spans="1:4" hidden="1">
      <c r="A58" t="s">
        <v>56</v>
      </c>
      <c r="B58">
        <v>14</v>
      </c>
      <c r="C58">
        <v>14</v>
      </c>
      <c r="D58">
        <v>28</v>
      </c>
    </row>
    <row r="59" spans="1:4" hidden="1">
      <c r="A59" t="s">
        <v>435</v>
      </c>
      <c r="B59">
        <v>1</v>
      </c>
      <c r="D59">
        <v>1</v>
      </c>
    </row>
    <row r="60" spans="1:4" hidden="1">
      <c r="A60" t="s">
        <v>57</v>
      </c>
      <c r="B60">
        <v>5</v>
      </c>
      <c r="C60">
        <v>3</v>
      </c>
      <c r="D60">
        <v>8</v>
      </c>
    </row>
    <row r="61" spans="1:4" hidden="1">
      <c r="A61" t="s">
        <v>344</v>
      </c>
      <c r="C61">
        <v>1</v>
      </c>
      <c r="D61">
        <v>1</v>
      </c>
    </row>
    <row r="62" spans="1:4" hidden="1">
      <c r="A62" t="s">
        <v>58</v>
      </c>
      <c r="B62">
        <v>1</v>
      </c>
      <c r="D62">
        <v>1</v>
      </c>
    </row>
    <row r="63" spans="1:4" hidden="1">
      <c r="A63" t="s">
        <v>59</v>
      </c>
      <c r="B63">
        <v>2</v>
      </c>
      <c r="D63">
        <v>2</v>
      </c>
    </row>
    <row r="64" spans="1:4" hidden="1">
      <c r="A64" t="s">
        <v>60</v>
      </c>
      <c r="C64">
        <v>23</v>
      </c>
      <c r="D64">
        <v>23</v>
      </c>
    </row>
    <row r="65" spans="1:4" hidden="1">
      <c r="A65" t="s">
        <v>62</v>
      </c>
      <c r="C65">
        <v>32</v>
      </c>
      <c r="D65">
        <v>32</v>
      </c>
    </row>
    <row r="66" spans="1:4" hidden="1">
      <c r="A66" t="s">
        <v>63</v>
      </c>
      <c r="C66">
        <v>18</v>
      </c>
      <c r="D66">
        <v>18</v>
      </c>
    </row>
    <row r="67" spans="1:4" hidden="1">
      <c r="A67" t="s">
        <v>64</v>
      </c>
      <c r="C67">
        <v>4</v>
      </c>
      <c r="D67">
        <v>4</v>
      </c>
    </row>
    <row r="68" spans="1:4" hidden="1">
      <c r="A68" t="s">
        <v>436</v>
      </c>
      <c r="C68">
        <v>1</v>
      </c>
      <c r="D68">
        <v>1</v>
      </c>
    </row>
    <row r="69" spans="1:4" hidden="1">
      <c r="A69" t="s">
        <v>65</v>
      </c>
      <c r="B69">
        <v>6</v>
      </c>
      <c r="D69">
        <v>6</v>
      </c>
    </row>
    <row r="70" spans="1:4" hidden="1">
      <c r="A70" t="s">
        <v>437</v>
      </c>
      <c r="B70">
        <v>3</v>
      </c>
      <c r="D70">
        <v>3</v>
      </c>
    </row>
    <row r="71" spans="1:4" hidden="1">
      <c r="A71" t="s">
        <v>66</v>
      </c>
      <c r="B71">
        <v>2</v>
      </c>
      <c r="D71">
        <v>2</v>
      </c>
    </row>
    <row r="72" spans="1:4" hidden="1">
      <c r="A72" t="s">
        <v>67</v>
      </c>
      <c r="B72">
        <v>3</v>
      </c>
      <c r="D72">
        <v>3</v>
      </c>
    </row>
    <row r="73" spans="1:4" hidden="1">
      <c r="A73" t="s">
        <v>68</v>
      </c>
      <c r="C73">
        <v>1</v>
      </c>
      <c r="D73">
        <v>1</v>
      </c>
    </row>
    <row r="74" spans="1:4" hidden="1">
      <c r="A74" t="s">
        <v>69</v>
      </c>
      <c r="B74">
        <v>22</v>
      </c>
      <c r="C74">
        <v>17</v>
      </c>
      <c r="D74">
        <v>39</v>
      </c>
    </row>
    <row r="75" spans="1:4" hidden="1">
      <c r="A75" t="s">
        <v>70</v>
      </c>
      <c r="B75">
        <v>5</v>
      </c>
      <c r="C75">
        <v>1</v>
      </c>
      <c r="D75">
        <v>6</v>
      </c>
    </row>
    <row r="76" spans="1:4" hidden="1">
      <c r="A76" t="s">
        <v>71</v>
      </c>
      <c r="B76">
        <v>2</v>
      </c>
      <c r="C76">
        <v>1</v>
      </c>
      <c r="D76">
        <v>3</v>
      </c>
    </row>
    <row r="77" spans="1:4" hidden="1">
      <c r="A77" t="s">
        <v>72</v>
      </c>
      <c r="B77">
        <v>1</v>
      </c>
      <c r="C77">
        <v>1</v>
      </c>
      <c r="D77">
        <v>2</v>
      </c>
    </row>
    <row r="78" spans="1:4" hidden="1">
      <c r="A78" t="s">
        <v>74</v>
      </c>
      <c r="B78">
        <v>18</v>
      </c>
      <c r="C78">
        <v>12</v>
      </c>
      <c r="D78">
        <v>30</v>
      </c>
    </row>
    <row r="79" spans="1:4" hidden="1">
      <c r="A79" t="s">
        <v>438</v>
      </c>
      <c r="C79">
        <v>1</v>
      </c>
      <c r="D79">
        <v>1</v>
      </c>
    </row>
    <row r="80" spans="1:4" hidden="1">
      <c r="A80" t="s">
        <v>77</v>
      </c>
      <c r="B80">
        <v>66</v>
      </c>
      <c r="C80">
        <v>65</v>
      </c>
      <c r="D80">
        <v>131</v>
      </c>
    </row>
    <row r="81" spans="1:4" hidden="1">
      <c r="A81" t="s">
        <v>79</v>
      </c>
      <c r="B81">
        <v>36</v>
      </c>
      <c r="C81">
        <v>24</v>
      </c>
      <c r="D81">
        <v>60</v>
      </c>
    </row>
    <row r="82" spans="1:4" hidden="1">
      <c r="A82" t="s">
        <v>348</v>
      </c>
      <c r="B82">
        <v>1</v>
      </c>
      <c r="D82">
        <v>1</v>
      </c>
    </row>
    <row r="83" spans="1:4" hidden="1">
      <c r="A83" t="s">
        <v>439</v>
      </c>
      <c r="B83">
        <v>1</v>
      </c>
      <c r="D83">
        <v>1</v>
      </c>
    </row>
    <row r="84" spans="1:4" hidden="1">
      <c r="A84" t="s">
        <v>81</v>
      </c>
      <c r="B84">
        <v>1</v>
      </c>
      <c r="D84">
        <v>1</v>
      </c>
    </row>
    <row r="85" spans="1:4" hidden="1">
      <c r="A85" t="s">
        <v>440</v>
      </c>
      <c r="C85">
        <v>1</v>
      </c>
      <c r="D85">
        <v>1</v>
      </c>
    </row>
    <row r="86" spans="1:4" hidden="1">
      <c r="A86" t="s">
        <v>441</v>
      </c>
      <c r="C86">
        <v>1</v>
      </c>
      <c r="D86">
        <v>1</v>
      </c>
    </row>
    <row r="87" spans="1:4" hidden="1">
      <c r="A87" t="s">
        <v>83</v>
      </c>
      <c r="B87">
        <v>2</v>
      </c>
      <c r="C87">
        <v>1</v>
      </c>
      <c r="D87">
        <v>3</v>
      </c>
    </row>
    <row r="88" spans="1:4" hidden="1">
      <c r="A88" t="s">
        <v>84</v>
      </c>
      <c r="C88">
        <v>1</v>
      </c>
      <c r="D88">
        <v>1</v>
      </c>
    </row>
    <row r="89" spans="1:4" hidden="1">
      <c r="A89" t="s">
        <v>85</v>
      </c>
      <c r="B89">
        <v>4</v>
      </c>
      <c r="C89">
        <v>2</v>
      </c>
      <c r="D89">
        <v>6</v>
      </c>
    </row>
    <row r="90" spans="1:4" hidden="1">
      <c r="A90" t="s">
        <v>86</v>
      </c>
      <c r="B90">
        <v>3</v>
      </c>
      <c r="C90">
        <v>2</v>
      </c>
      <c r="D90">
        <v>5</v>
      </c>
    </row>
    <row r="91" spans="1:4" hidden="1">
      <c r="A91" t="s">
        <v>442</v>
      </c>
      <c r="C91">
        <v>1</v>
      </c>
      <c r="D91">
        <v>1</v>
      </c>
    </row>
    <row r="92" spans="1:4" hidden="1">
      <c r="A92" t="s">
        <v>87</v>
      </c>
      <c r="B92">
        <v>1</v>
      </c>
      <c r="D92">
        <v>1</v>
      </c>
    </row>
    <row r="93" spans="1:4" hidden="1">
      <c r="A93" t="s">
        <v>349</v>
      </c>
      <c r="B93">
        <v>1</v>
      </c>
      <c r="D93">
        <v>1</v>
      </c>
    </row>
    <row r="94" spans="1:4" hidden="1">
      <c r="A94" t="s">
        <v>443</v>
      </c>
      <c r="B94">
        <v>1</v>
      </c>
      <c r="D94">
        <v>1</v>
      </c>
    </row>
    <row r="95" spans="1:4" hidden="1">
      <c r="A95" t="s">
        <v>350</v>
      </c>
      <c r="C95">
        <v>2</v>
      </c>
      <c r="D95">
        <v>2</v>
      </c>
    </row>
    <row r="96" spans="1:4" hidden="1">
      <c r="A96" t="s">
        <v>90</v>
      </c>
      <c r="B96">
        <v>1</v>
      </c>
      <c r="D96">
        <v>1</v>
      </c>
    </row>
    <row r="97" spans="1:4" hidden="1">
      <c r="A97" t="s">
        <v>91</v>
      </c>
      <c r="C97">
        <v>1</v>
      </c>
      <c r="D97">
        <v>1</v>
      </c>
    </row>
    <row r="98" spans="1:4" hidden="1">
      <c r="A98" t="s">
        <v>351</v>
      </c>
      <c r="B98">
        <v>2</v>
      </c>
      <c r="C98">
        <v>2</v>
      </c>
      <c r="D98">
        <v>4</v>
      </c>
    </row>
    <row r="99" spans="1:4" hidden="1">
      <c r="A99" t="s">
        <v>93</v>
      </c>
      <c r="B99">
        <v>33</v>
      </c>
      <c r="C99">
        <v>56</v>
      </c>
      <c r="D99">
        <v>89</v>
      </c>
    </row>
    <row r="100" spans="1:4" hidden="1">
      <c r="A100" t="s">
        <v>444</v>
      </c>
      <c r="B100">
        <v>1</v>
      </c>
      <c r="C100">
        <v>1</v>
      </c>
      <c r="D100">
        <v>2</v>
      </c>
    </row>
    <row r="101" spans="1:4" hidden="1">
      <c r="A101" t="s">
        <v>94</v>
      </c>
      <c r="B101">
        <v>6</v>
      </c>
      <c r="C101">
        <v>7</v>
      </c>
      <c r="D101">
        <v>13</v>
      </c>
    </row>
    <row r="102" spans="1:4" hidden="1">
      <c r="A102" t="s">
        <v>445</v>
      </c>
      <c r="C102">
        <v>1</v>
      </c>
      <c r="D102">
        <v>1</v>
      </c>
    </row>
    <row r="103" spans="1:4" hidden="1">
      <c r="A103" t="s">
        <v>355</v>
      </c>
      <c r="C103">
        <v>1</v>
      </c>
      <c r="D103">
        <v>1</v>
      </c>
    </row>
    <row r="104" spans="1:4" hidden="1">
      <c r="A104" t="s">
        <v>96</v>
      </c>
      <c r="B104">
        <v>54</v>
      </c>
      <c r="C104">
        <v>92</v>
      </c>
      <c r="D104">
        <v>146</v>
      </c>
    </row>
    <row r="105" spans="1:4" hidden="1">
      <c r="A105" t="s">
        <v>97</v>
      </c>
      <c r="B105">
        <v>5</v>
      </c>
      <c r="C105">
        <v>3</v>
      </c>
      <c r="D105">
        <v>8</v>
      </c>
    </row>
    <row r="106" spans="1:4" hidden="1">
      <c r="A106" t="s">
        <v>98</v>
      </c>
      <c r="B106">
        <v>1</v>
      </c>
      <c r="C106">
        <v>2</v>
      </c>
      <c r="D106">
        <v>3</v>
      </c>
    </row>
    <row r="107" spans="1:4" hidden="1">
      <c r="A107" t="s">
        <v>446</v>
      </c>
      <c r="B107">
        <v>1</v>
      </c>
      <c r="D107">
        <v>1</v>
      </c>
    </row>
    <row r="108" spans="1:4" hidden="1">
      <c r="A108" t="s">
        <v>357</v>
      </c>
      <c r="B108">
        <v>1</v>
      </c>
      <c r="D108">
        <v>1</v>
      </c>
    </row>
    <row r="109" spans="1:4" hidden="1">
      <c r="A109" t="s">
        <v>99</v>
      </c>
      <c r="B109">
        <v>2</v>
      </c>
      <c r="D109">
        <v>2</v>
      </c>
    </row>
    <row r="110" spans="1:4" hidden="1">
      <c r="A110" t="s">
        <v>100</v>
      </c>
      <c r="C110">
        <v>2</v>
      </c>
      <c r="D110">
        <v>2</v>
      </c>
    </row>
    <row r="111" spans="1:4" hidden="1">
      <c r="A111" t="s">
        <v>101</v>
      </c>
      <c r="B111">
        <v>2</v>
      </c>
      <c r="D111">
        <v>2</v>
      </c>
    </row>
    <row r="112" spans="1:4" hidden="1">
      <c r="A112" t="s">
        <v>102</v>
      </c>
      <c r="C112">
        <v>1</v>
      </c>
      <c r="D112">
        <v>1</v>
      </c>
    </row>
    <row r="113" spans="1:4" hidden="1">
      <c r="A113" t="s">
        <v>447</v>
      </c>
      <c r="B113">
        <v>2</v>
      </c>
      <c r="C113">
        <v>2</v>
      </c>
      <c r="D113">
        <v>4</v>
      </c>
    </row>
    <row r="114" spans="1:4" hidden="1">
      <c r="A114" t="s">
        <v>448</v>
      </c>
      <c r="B114">
        <v>2</v>
      </c>
      <c r="D114">
        <v>2</v>
      </c>
    </row>
    <row r="115" spans="1:4" hidden="1">
      <c r="A115" t="s">
        <v>103</v>
      </c>
      <c r="B115">
        <v>8</v>
      </c>
      <c r="C115">
        <v>1</v>
      </c>
      <c r="D115">
        <v>9</v>
      </c>
    </row>
    <row r="116" spans="1:4" hidden="1">
      <c r="A116" t="s">
        <v>104</v>
      </c>
      <c r="B116">
        <v>1</v>
      </c>
      <c r="D116">
        <v>1</v>
      </c>
    </row>
    <row r="117" spans="1:4" hidden="1">
      <c r="A117" t="s">
        <v>359</v>
      </c>
      <c r="C117">
        <v>1</v>
      </c>
      <c r="D117">
        <v>1</v>
      </c>
    </row>
    <row r="118" spans="1:4" hidden="1">
      <c r="A118" t="s">
        <v>106</v>
      </c>
      <c r="B118">
        <v>4</v>
      </c>
      <c r="C118">
        <v>9</v>
      </c>
      <c r="D118">
        <v>13</v>
      </c>
    </row>
    <row r="119" spans="1:4" hidden="1">
      <c r="A119" t="s">
        <v>107</v>
      </c>
      <c r="B119">
        <v>4</v>
      </c>
      <c r="C119">
        <v>3</v>
      </c>
      <c r="D119">
        <v>7</v>
      </c>
    </row>
    <row r="120" spans="1:4" hidden="1">
      <c r="A120" t="s">
        <v>108</v>
      </c>
      <c r="B120">
        <v>8</v>
      </c>
      <c r="C120">
        <v>9</v>
      </c>
      <c r="D120">
        <v>17</v>
      </c>
    </row>
    <row r="121" spans="1:4" hidden="1">
      <c r="A121" t="s">
        <v>109</v>
      </c>
      <c r="B121">
        <v>4</v>
      </c>
      <c r="C121">
        <v>1</v>
      </c>
      <c r="D121">
        <v>5</v>
      </c>
    </row>
    <row r="122" spans="1:4" hidden="1">
      <c r="A122" t="s">
        <v>449</v>
      </c>
      <c r="B122">
        <v>1</v>
      </c>
      <c r="D122">
        <v>1</v>
      </c>
    </row>
    <row r="123" spans="1:4" hidden="1">
      <c r="A123" t="s">
        <v>111</v>
      </c>
      <c r="B123">
        <v>4</v>
      </c>
      <c r="C123">
        <v>2</v>
      </c>
      <c r="D123">
        <v>6</v>
      </c>
    </row>
    <row r="124" spans="1:4" hidden="1">
      <c r="A124" t="s">
        <v>112</v>
      </c>
      <c r="B124">
        <v>10</v>
      </c>
      <c r="C124">
        <v>6</v>
      </c>
      <c r="D124">
        <v>16</v>
      </c>
    </row>
    <row r="125" spans="1:4" hidden="1">
      <c r="A125" t="s">
        <v>115</v>
      </c>
      <c r="B125">
        <v>1</v>
      </c>
      <c r="D125">
        <v>1</v>
      </c>
    </row>
    <row r="126" spans="1:4" hidden="1">
      <c r="A126" t="s">
        <v>116</v>
      </c>
      <c r="B126">
        <v>3</v>
      </c>
      <c r="C126">
        <v>2</v>
      </c>
      <c r="D126">
        <v>5</v>
      </c>
    </row>
    <row r="127" spans="1:4" hidden="1">
      <c r="A127" t="s">
        <v>118</v>
      </c>
      <c r="B127">
        <v>19</v>
      </c>
      <c r="C127">
        <v>12</v>
      </c>
      <c r="D127">
        <v>31</v>
      </c>
    </row>
    <row r="128" spans="1:4" hidden="1">
      <c r="A128" t="s">
        <v>119</v>
      </c>
      <c r="B128">
        <v>1</v>
      </c>
      <c r="C128">
        <v>1</v>
      </c>
      <c r="D128">
        <v>2</v>
      </c>
    </row>
    <row r="129" spans="1:4" hidden="1">
      <c r="A129" t="s">
        <v>120</v>
      </c>
      <c r="B129">
        <v>5</v>
      </c>
      <c r="C129">
        <v>1</v>
      </c>
      <c r="D129">
        <v>6</v>
      </c>
    </row>
    <row r="130" spans="1:4" hidden="1">
      <c r="A130" t="s">
        <v>122</v>
      </c>
      <c r="B130">
        <v>2</v>
      </c>
      <c r="D130">
        <v>2</v>
      </c>
    </row>
    <row r="131" spans="1:4" hidden="1">
      <c r="A131" t="s">
        <v>450</v>
      </c>
      <c r="B131">
        <v>2</v>
      </c>
      <c r="C131">
        <v>1</v>
      </c>
      <c r="D131">
        <v>3</v>
      </c>
    </row>
    <row r="132" spans="1:4">
      <c r="A132" t="s">
        <v>124</v>
      </c>
      <c r="B132">
        <v>17</v>
      </c>
      <c r="C132">
        <v>14</v>
      </c>
      <c r="D132">
        <v>31</v>
      </c>
    </row>
    <row r="133" spans="1:4">
      <c r="A133" t="s">
        <v>125</v>
      </c>
      <c r="B133">
        <v>1</v>
      </c>
      <c r="D133">
        <v>1</v>
      </c>
    </row>
    <row r="134" spans="1:4">
      <c r="A134" t="s">
        <v>126</v>
      </c>
      <c r="B134">
        <v>1</v>
      </c>
      <c r="C134">
        <v>1</v>
      </c>
      <c r="D134">
        <v>2</v>
      </c>
    </row>
    <row r="135" spans="1:4">
      <c r="A135" t="s">
        <v>127</v>
      </c>
      <c r="B135">
        <v>49</v>
      </c>
      <c r="C135">
        <v>26</v>
      </c>
      <c r="D135">
        <v>75</v>
      </c>
    </row>
    <row r="136" spans="1:4">
      <c r="A136" t="s">
        <v>129</v>
      </c>
      <c r="B136">
        <v>30</v>
      </c>
      <c r="C136">
        <v>8</v>
      </c>
      <c r="D136">
        <v>38</v>
      </c>
    </row>
    <row r="137" spans="1:4">
      <c r="A137" t="s">
        <v>130</v>
      </c>
      <c r="B137">
        <v>11</v>
      </c>
      <c r="C137">
        <v>4</v>
      </c>
      <c r="D137">
        <v>15</v>
      </c>
    </row>
    <row r="138" spans="1:4">
      <c r="A138" t="s">
        <v>131</v>
      </c>
      <c r="B138">
        <v>25</v>
      </c>
      <c r="C138">
        <v>10</v>
      </c>
      <c r="D138">
        <v>35</v>
      </c>
    </row>
    <row r="139" spans="1:4">
      <c r="A139" t="s">
        <v>132</v>
      </c>
      <c r="B139">
        <v>29</v>
      </c>
      <c r="C139">
        <v>14</v>
      </c>
      <c r="D139">
        <v>43</v>
      </c>
    </row>
    <row r="140" spans="1:4">
      <c r="A140" t="s">
        <v>133</v>
      </c>
      <c r="C140">
        <v>2</v>
      </c>
      <c r="D140">
        <v>2</v>
      </c>
    </row>
    <row r="141" spans="1:4">
      <c r="A141" t="s">
        <v>134</v>
      </c>
      <c r="B141">
        <v>1</v>
      </c>
      <c r="D141">
        <v>1</v>
      </c>
    </row>
    <row r="142" spans="1:4">
      <c r="A142" t="s">
        <v>451</v>
      </c>
      <c r="C142">
        <v>1</v>
      </c>
      <c r="D142">
        <v>1</v>
      </c>
    </row>
    <row r="143" spans="1:4">
      <c r="A143" t="s">
        <v>135</v>
      </c>
      <c r="B143">
        <v>1</v>
      </c>
      <c r="D143">
        <v>1</v>
      </c>
    </row>
    <row r="144" spans="1:4">
      <c r="A144" t="s">
        <v>136</v>
      </c>
      <c r="B144">
        <v>13</v>
      </c>
      <c r="C144">
        <v>6</v>
      </c>
      <c r="D144">
        <v>19</v>
      </c>
    </row>
    <row r="145" spans="1:4">
      <c r="A145" t="s">
        <v>137</v>
      </c>
      <c r="C145">
        <v>1</v>
      </c>
      <c r="D145">
        <v>1</v>
      </c>
    </row>
    <row r="146" spans="1:4">
      <c r="A146" t="s">
        <v>139</v>
      </c>
      <c r="B146">
        <v>7</v>
      </c>
      <c r="C146">
        <v>2</v>
      </c>
      <c r="D146">
        <v>9</v>
      </c>
    </row>
    <row r="147" spans="1:4">
      <c r="A147" t="s">
        <v>140</v>
      </c>
      <c r="B147">
        <v>19</v>
      </c>
      <c r="C147">
        <v>11</v>
      </c>
      <c r="D147">
        <v>30</v>
      </c>
    </row>
    <row r="148" spans="1:4">
      <c r="A148" t="s">
        <v>141</v>
      </c>
      <c r="B148">
        <v>3</v>
      </c>
      <c r="C148">
        <v>4</v>
      </c>
      <c r="D148">
        <v>7</v>
      </c>
    </row>
    <row r="149" spans="1:4">
      <c r="A149" t="s">
        <v>142</v>
      </c>
      <c r="B149">
        <v>6</v>
      </c>
      <c r="C149">
        <v>8</v>
      </c>
      <c r="D149">
        <v>14</v>
      </c>
    </row>
    <row r="150" spans="1:4">
      <c r="A150" t="s">
        <v>364</v>
      </c>
      <c r="B150">
        <v>4</v>
      </c>
      <c r="C150">
        <v>8</v>
      </c>
      <c r="D150">
        <v>12</v>
      </c>
    </row>
    <row r="151" spans="1:4">
      <c r="A151" t="s">
        <v>143</v>
      </c>
      <c r="B151">
        <v>15</v>
      </c>
      <c r="C151">
        <v>12</v>
      </c>
      <c r="D151">
        <v>27</v>
      </c>
    </row>
    <row r="152" spans="1:4">
      <c r="A152" t="s">
        <v>145</v>
      </c>
      <c r="B152">
        <v>18</v>
      </c>
      <c r="C152">
        <v>9</v>
      </c>
      <c r="D152">
        <v>27</v>
      </c>
    </row>
    <row r="153" spans="1:4">
      <c r="A153" t="s">
        <v>146</v>
      </c>
      <c r="B153">
        <v>109</v>
      </c>
      <c r="C153">
        <v>60</v>
      </c>
      <c r="D153">
        <v>169</v>
      </c>
    </row>
    <row r="154" spans="1:4">
      <c r="A154" t="s">
        <v>147</v>
      </c>
      <c r="B154">
        <v>7</v>
      </c>
      <c r="C154">
        <v>6</v>
      </c>
      <c r="D154">
        <v>13</v>
      </c>
    </row>
    <row r="155" spans="1:4">
      <c r="A155" t="s">
        <v>148</v>
      </c>
      <c r="B155">
        <v>24</v>
      </c>
      <c r="C155">
        <v>21</v>
      </c>
      <c r="D155">
        <v>45</v>
      </c>
    </row>
    <row r="156" spans="1:4">
      <c r="A156" t="s">
        <v>149</v>
      </c>
      <c r="B156">
        <v>3</v>
      </c>
      <c r="C156">
        <v>1</v>
      </c>
      <c r="D156">
        <v>4</v>
      </c>
    </row>
    <row r="157" spans="1:4">
      <c r="A157" t="s">
        <v>452</v>
      </c>
      <c r="B157">
        <v>1</v>
      </c>
      <c r="D157">
        <v>1</v>
      </c>
    </row>
    <row r="158" spans="1:4">
      <c r="A158" t="s">
        <v>150</v>
      </c>
      <c r="B158">
        <v>6</v>
      </c>
      <c r="C158">
        <v>10</v>
      </c>
      <c r="D158">
        <v>16</v>
      </c>
    </row>
    <row r="159" spans="1:4">
      <c r="A159" t="s">
        <v>151</v>
      </c>
      <c r="B159">
        <v>2</v>
      </c>
      <c r="C159">
        <v>1</v>
      </c>
      <c r="D159">
        <v>3</v>
      </c>
    </row>
    <row r="160" spans="1:4">
      <c r="A160" t="s">
        <v>152</v>
      </c>
      <c r="B160">
        <v>5</v>
      </c>
      <c r="C160">
        <v>2</v>
      </c>
      <c r="D160">
        <v>7</v>
      </c>
    </row>
    <row r="161" spans="1:4">
      <c r="A161" t="s">
        <v>366</v>
      </c>
      <c r="C161">
        <v>1</v>
      </c>
      <c r="D161">
        <v>1</v>
      </c>
    </row>
    <row r="162" spans="1:4">
      <c r="A162" t="s">
        <v>153</v>
      </c>
      <c r="B162">
        <v>1</v>
      </c>
      <c r="D162">
        <v>1</v>
      </c>
    </row>
    <row r="163" spans="1:4">
      <c r="A163" t="s">
        <v>453</v>
      </c>
      <c r="B163">
        <v>1</v>
      </c>
      <c r="D163">
        <v>1</v>
      </c>
    </row>
    <row r="164" spans="1:4">
      <c r="A164" t="s">
        <v>155</v>
      </c>
      <c r="B164">
        <v>2</v>
      </c>
      <c r="C164">
        <v>3</v>
      </c>
      <c r="D164">
        <v>5</v>
      </c>
    </row>
    <row r="165" spans="1:4">
      <c r="A165" t="s">
        <v>454</v>
      </c>
      <c r="B165">
        <v>2</v>
      </c>
      <c r="D165">
        <v>2</v>
      </c>
    </row>
    <row r="166" spans="1:4">
      <c r="A166" t="s">
        <v>455</v>
      </c>
      <c r="B166">
        <v>1</v>
      </c>
      <c r="D166">
        <v>1</v>
      </c>
    </row>
    <row r="167" spans="1:4">
      <c r="A167" t="s">
        <v>156</v>
      </c>
      <c r="C167">
        <v>1</v>
      </c>
      <c r="D167">
        <v>1</v>
      </c>
    </row>
    <row r="168" spans="1:4">
      <c r="A168" t="s">
        <v>456</v>
      </c>
      <c r="C168">
        <v>1</v>
      </c>
      <c r="D168">
        <v>1</v>
      </c>
    </row>
    <row r="169" spans="1:4">
      <c r="A169" t="s">
        <v>370</v>
      </c>
      <c r="B169">
        <v>2</v>
      </c>
      <c r="C169">
        <v>2</v>
      </c>
      <c r="D169">
        <v>4</v>
      </c>
    </row>
    <row r="170" spans="1:4" hidden="1">
      <c r="A170" t="s">
        <v>159</v>
      </c>
      <c r="C170">
        <v>1</v>
      </c>
      <c r="D170">
        <v>1</v>
      </c>
    </row>
    <row r="171" spans="1:4" hidden="1">
      <c r="A171" t="s">
        <v>160</v>
      </c>
      <c r="B171">
        <v>2</v>
      </c>
      <c r="C171">
        <v>1</v>
      </c>
      <c r="D171">
        <v>3</v>
      </c>
    </row>
    <row r="172" spans="1:4" hidden="1">
      <c r="A172" t="s">
        <v>457</v>
      </c>
      <c r="B172">
        <v>1</v>
      </c>
      <c r="D172">
        <v>1</v>
      </c>
    </row>
    <row r="173" spans="1:4" hidden="1">
      <c r="A173" t="s">
        <v>161</v>
      </c>
      <c r="B173">
        <v>141</v>
      </c>
      <c r="C173">
        <v>90</v>
      </c>
      <c r="D173">
        <v>231</v>
      </c>
    </row>
    <row r="174" spans="1:4" hidden="1">
      <c r="A174" t="s">
        <v>372</v>
      </c>
      <c r="B174">
        <v>2</v>
      </c>
      <c r="C174">
        <v>1</v>
      </c>
      <c r="D174">
        <v>3</v>
      </c>
    </row>
    <row r="175" spans="1:4" hidden="1">
      <c r="A175" t="s">
        <v>164</v>
      </c>
      <c r="B175">
        <v>42</v>
      </c>
      <c r="C175">
        <v>2</v>
      </c>
      <c r="D175">
        <v>44</v>
      </c>
    </row>
    <row r="176" spans="1:4" hidden="1">
      <c r="A176" t="s">
        <v>458</v>
      </c>
      <c r="B176">
        <v>1</v>
      </c>
      <c r="D176">
        <v>1</v>
      </c>
    </row>
    <row r="177" spans="1:4" hidden="1">
      <c r="A177" t="s">
        <v>165</v>
      </c>
      <c r="B177">
        <v>14</v>
      </c>
      <c r="C177">
        <v>2</v>
      </c>
      <c r="D177">
        <v>16</v>
      </c>
    </row>
    <row r="178" spans="1:4" hidden="1">
      <c r="A178" t="s">
        <v>166</v>
      </c>
      <c r="B178">
        <v>28</v>
      </c>
      <c r="C178">
        <v>10</v>
      </c>
      <c r="D178">
        <v>38</v>
      </c>
    </row>
    <row r="179" spans="1:4" hidden="1">
      <c r="A179" t="s">
        <v>373</v>
      </c>
      <c r="C179">
        <v>1</v>
      </c>
      <c r="D179">
        <v>1</v>
      </c>
    </row>
    <row r="180" spans="1:4" hidden="1">
      <c r="A180" t="s">
        <v>459</v>
      </c>
      <c r="B180">
        <v>1</v>
      </c>
      <c r="D180">
        <v>1</v>
      </c>
    </row>
    <row r="181" spans="1:4" hidden="1">
      <c r="A181" t="s">
        <v>167</v>
      </c>
      <c r="B181">
        <v>2</v>
      </c>
      <c r="D181">
        <v>2</v>
      </c>
    </row>
    <row r="182" spans="1:4" hidden="1">
      <c r="A182" t="s">
        <v>168</v>
      </c>
      <c r="B182">
        <v>1</v>
      </c>
      <c r="D182">
        <v>1</v>
      </c>
    </row>
    <row r="183" spans="1:4" hidden="1">
      <c r="A183" t="s">
        <v>169</v>
      </c>
      <c r="B183">
        <v>4</v>
      </c>
      <c r="C183">
        <v>2</v>
      </c>
      <c r="D183">
        <v>6</v>
      </c>
    </row>
    <row r="184" spans="1:4" hidden="1">
      <c r="A184" t="s">
        <v>170</v>
      </c>
      <c r="B184">
        <v>2</v>
      </c>
      <c r="D184">
        <v>2</v>
      </c>
    </row>
    <row r="185" spans="1:4" hidden="1">
      <c r="A185" t="s">
        <v>171</v>
      </c>
      <c r="B185">
        <v>10</v>
      </c>
      <c r="C185">
        <v>20</v>
      </c>
      <c r="D185">
        <v>30</v>
      </c>
    </row>
    <row r="186" spans="1:4" hidden="1">
      <c r="A186" t="s">
        <v>374</v>
      </c>
      <c r="B186">
        <v>1</v>
      </c>
      <c r="C186">
        <v>1</v>
      </c>
      <c r="D186">
        <v>2</v>
      </c>
    </row>
    <row r="187" spans="1:4" hidden="1">
      <c r="A187" t="s">
        <v>173</v>
      </c>
      <c r="B187">
        <v>9</v>
      </c>
      <c r="C187">
        <v>1</v>
      </c>
      <c r="D187">
        <v>10</v>
      </c>
    </row>
    <row r="188" spans="1:4" hidden="1">
      <c r="A188" t="s">
        <v>174</v>
      </c>
      <c r="B188">
        <v>1</v>
      </c>
      <c r="C188">
        <v>3</v>
      </c>
      <c r="D188">
        <v>4</v>
      </c>
    </row>
    <row r="189" spans="1:4" hidden="1">
      <c r="A189" t="s">
        <v>460</v>
      </c>
      <c r="C189">
        <v>2</v>
      </c>
      <c r="D189">
        <v>2</v>
      </c>
    </row>
    <row r="190" spans="1:4" hidden="1">
      <c r="A190" t="s">
        <v>175</v>
      </c>
      <c r="B190">
        <v>64</v>
      </c>
      <c r="C190">
        <v>39</v>
      </c>
      <c r="D190">
        <v>103</v>
      </c>
    </row>
    <row r="191" spans="1:4" hidden="1">
      <c r="A191" t="s">
        <v>176</v>
      </c>
      <c r="B191">
        <v>2</v>
      </c>
      <c r="C191">
        <v>4</v>
      </c>
      <c r="D191">
        <v>6</v>
      </c>
    </row>
    <row r="192" spans="1:4" hidden="1">
      <c r="A192" t="s">
        <v>461</v>
      </c>
      <c r="B192">
        <v>1</v>
      </c>
      <c r="D192">
        <v>1</v>
      </c>
    </row>
    <row r="193" spans="1:4" hidden="1">
      <c r="A193" t="s">
        <v>179</v>
      </c>
      <c r="B193">
        <v>21</v>
      </c>
      <c r="C193">
        <v>7</v>
      </c>
      <c r="D193">
        <v>28</v>
      </c>
    </row>
    <row r="194" spans="1:4" hidden="1">
      <c r="A194" t="s">
        <v>462</v>
      </c>
      <c r="C194">
        <v>1</v>
      </c>
      <c r="D194">
        <v>1</v>
      </c>
    </row>
    <row r="195" spans="1:4" hidden="1">
      <c r="A195" t="s">
        <v>181</v>
      </c>
      <c r="B195">
        <v>1</v>
      </c>
      <c r="D195">
        <v>1</v>
      </c>
    </row>
    <row r="196" spans="1:4" hidden="1">
      <c r="A196" t="s">
        <v>182</v>
      </c>
      <c r="B196">
        <v>6</v>
      </c>
      <c r="C196">
        <v>2</v>
      </c>
      <c r="D196">
        <v>8</v>
      </c>
    </row>
    <row r="197" spans="1:4" hidden="1">
      <c r="A197" t="s">
        <v>183</v>
      </c>
      <c r="B197">
        <v>1</v>
      </c>
      <c r="D197">
        <v>1</v>
      </c>
    </row>
    <row r="198" spans="1:4" hidden="1">
      <c r="A198" t="s">
        <v>184</v>
      </c>
      <c r="B198">
        <v>2</v>
      </c>
      <c r="D198">
        <v>2</v>
      </c>
    </row>
    <row r="199" spans="1:4" hidden="1">
      <c r="A199" t="s">
        <v>186</v>
      </c>
      <c r="C199">
        <v>1</v>
      </c>
      <c r="D199">
        <v>1</v>
      </c>
    </row>
    <row r="200" spans="1:4" hidden="1">
      <c r="A200" t="s">
        <v>463</v>
      </c>
      <c r="B200">
        <v>1</v>
      </c>
      <c r="D200">
        <v>1</v>
      </c>
    </row>
    <row r="201" spans="1:4" hidden="1">
      <c r="A201" t="s">
        <v>187</v>
      </c>
      <c r="B201">
        <v>2</v>
      </c>
      <c r="D201">
        <v>2</v>
      </c>
    </row>
    <row r="202" spans="1:4" hidden="1">
      <c r="A202" t="s">
        <v>189</v>
      </c>
      <c r="B202">
        <v>4</v>
      </c>
      <c r="C202">
        <v>3</v>
      </c>
      <c r="D202">
        <v>7</v>
      </c>
    </row>
    <row r="203" spans="1:4" hidden="1">
      <c r="A203" t="s">
        <v>191</v>
      </c>
      <c r="B203">
        <v>1</v>
      </c>
      <c r="C203">
        <v>1</v>
      </c>
      <c r="D203">
        <v>2</v>
      </c>
    </row>
    <row r="204" spans="1:4" hidden="1">
      <c r="A204" t="s">
        <v>382</v>
      </c>
      <c r="B204">
        <v>1</v>
      </c>
      <c r="C204">
        <v>1</v>
      </c>
      <c r="D204">
        <v>2</v>
      </c>
    </row>
    <row r="205" spans="1:4" hidden="1">
      <c r="A205" t="s">
        <v>192</v>
      </c>
      <c r="B205">
        <v>2</v>
      </c>
      <c r="C205">
        <v>2</v>
      </c>
      <c r="D205">
        <v>4</v>
      </c>
    </row>
    <row r="206" spans="1:4" hidden="1">
      <c r="A206" t="s">
        <v>195</v>
      </c>
      <c r="B206">
        <v>5</v>
      </c>
      <c r="D206">
        <v>5</v>
      </c>
    </row>
    <row r="207" spans="1:4" hidden="1">
      <c r="A207" t="s">
        <v>464</v>
      </c>
      <c r="C207">
        <v>1</v>
      </c>
      <c r="D207">
        <v>1</v>
      </c>
    </row>
    <row r="208" spans="1:4" hidden="1">
      <c r="A208" t="s">
        <v>196</v>
      </c>
      <c r="B208">
        <v>75</v>
      </c>
      <c r="C208">
        <v>25</v>
      </c>
      <c r="D208">
        <v>100</v>
      </c>
    </row>
    <row r="209" spans="1:4" hidden="1">
      <c r="A209" t="s">
        <v>197</v>
      </c>
      <c r="B209">
        <v>1</v>
      </c>
      <c r="C209">
        <v>2</v>
      </c>
      <c r="D209">
        <v>3</v>
      </c>
    </row>
    <row r="210" spans="1:4" hidden="1">
      <c r="A210" t="s">
        <v>198</v>
      </c>
      <c r="B210">
        <v>18</v>
      </c>
      <c r="C210">
        <v>7</v>
      </c>
      <c r="D210">
        <v>25</v>
      </c>
    </row>
    <row r="211" spans="1:4" hidden="1">
      <c r="A211" t="s">
        <v>199</v>
      </c>
      <c r="B211">
        <v>66</v>
      </c>
      <c r="C211">
        <v>25</v>
      </c>
      <c r="D211">
        <v>91</v>
      </c>
    </row>
    <row r="212" spans="1:4" hidden="1">
      <c r="A212" t="s">
        <v>201</v>
      </c>
      <c r="B212">
        <v>3</v>
      </c>
      <c r="C212">
        <v>8</v>
      </c>
      <c r="D212">
        <v>11</v>
      </c>
    </row>
    <row r="213" spans="1:4" hidden="1">
      <c r="A213" t="s">
        <v>202</v>
      </c>
      <c r="B213">
        <v>1</v>
      </c>
      <c r="D213">
        <v>1</v>
      </c>
    </row>
    <row r="214" spans="1:4" hidden="1">
      <c r="A214" t="s">
        <v>203</v>
      </c>
      <c r="B214">
        <v>1</v>
      </c>
      <c r="C214">
        <v>1</v>
      </c>
      <c r="D214">
        <v>2</v>
      </c>
    </row>
    <row r="215" spans="1:4" hidden="1">
      <c r="A215" t="s">
        <v>386</v>
      </c>
      <c r="B215">
        <v>1</v>
      </c>
      <c r="C215">
        <v>1</v>
      </c>
      <c r="D215">
        <v>2</v>
      </c>
    </row>
    <row r="216" spans="1:4" hidden="1">
      <c r="A216" t="s">
        <v>204</v>
      </c>
      <c r="B216">
        <v>1</v>
      </c>
      <c r="C216">
        <v>2</v>
      </c>
      <c r="D216">
        <v>3</v>
      </c>
    </row>
    <row r="217" spans="1:4" hidden="1">
      <c r="A217" t="s">
        <v>206</v>
      </c>
      <c r="B217">
        <v>1</v>
      </c>
      <c r="C217">
        <v>1</v>
      </c>
      <c r="D217">
        <v>2</v>
      </c>
    </row>
    <row r="218" spans="1:4" hidden="1">
      <c r="A218" t="s">
        <v>207</v>
      </c>
      <c r="B218">
        <v>3</v>
      </c>
      <c r="C218">
        <v>1</v>
      </c>
      <c r="D218">
        <v>4</v>
      </c>
    </row>
    <row r="219" spans="1:4" hidden="1">
      <c r="A219" t="s">
        <v>387</v>
      </c>
      <c r="B219">
        <v>5</v>
      </c>
      <c r="C219">
        <v>1</v>
      </c>
      <c r="D219">
        <v>6</v>
      </c>
    </row>
    <row r="220" spans="1:4" hidden="1">
      <c r="A220" t="s">
        <v>208</v>
      </c>
      <c r="C220">
        <v>1</v>
      </c>
      <c r="D220">
        <v>1</v>
      </c>
    </row>
    <row r="221" spans="1:4" hidden="1">
      <c r="A221" t="s">
        <v>209</v>
      </c>
      <c r="B221">
        <v>10</v>
      </c>
      <c r="C221">
        <v>5</v>
      </c>
      <c r="D221">
        <v>15</v>
      </c>
    </row>
    <row r="222" spans="1:4" hidden="1">
      <c r="A222" t="s">
        <v>465</v>
      </c>
      <c r="C222">
        <v>1</v>
      </c>
      <c r="D222">
        <v>1</v>
      </c>
    </row>
    <row r="223" spans="1:4" hidden="1">
      <c r="A223" t="s">
        <v>211</v>
      </c>
      <c r="B223">
        <v>3</v>
      </c>
      <c r="C223">
        <v>9</v>
      </c>
      <c r="D223">
        <v>12</v>
      </c>
    </row>
    <row r="224" spans="1:4" hidden="1">
      <c r="A224" t="s">
        <v>390</v>
      </c>
      <c r="B224">
        <v>2</v>
      </c>
      <c r="D224">
        <v>2</v>
      </c>
    </row>
    <row r="225" spans="1:4" hidden="1">
      <c r="A225" t="s">
        <v>391</v>
      </c>
      <c r="C225">
        <v>2</v>
      </c>
      <c r="D225">
        <v>2</v>
      </c>
    </row>
    <row r="226" spans="1:4" hidden="1">
      <c r="A226" t="s">
        <v>212</v>
      </c>
      <c r="B226">
        <v>3</v>
      </c>
      <c r="C226">
        <v>1</v>
      </c>
      <c r="D226">
        <v>4</v>
      </c>
    </row>
    <row r="227" spans="1:4" hidden="1">
      <c r="A227" t="s">
        <v>392</v>
      </c>
      <c r="C227">
        <v>4</v>
      </c>
      <c r="D227">
        <v>4</v>
      </c>
    </row>
    <row r="228" spans="1:4" hidden="1">
      <c r="A228" t="s">
        <v>214</v>
      </c>
      <c r="C228">
        <v>1</v>
      </c>
      <c r="D228">
        <v>1</v>
      </c>
    </row>
    <row r="229" spans="1:4" hidden="1">
      <c r="A229" t="s">
        <v>466</v>
      </c>
      <c r="B229">
        <v>1</v>
      </c>
      <c r="D229">
        <v>1</v>
      </c>
    </row>
    <row r="230" spans="1:4" hidden="1">
      <c r="A230" t="s">
        <v>215</v>
      </c>
      <c r="C230">
        <v>3</v>
      </c>
      <c r="D230">
        <v>3</v>
      </c>
    </row>
    <row r="231" spans="1:4" hidden="1">
      <c r="A231" t="s">
        <v>216</v>
      </c>
      <c r="C231">
        <v>1</v>
      </c>
      <c r="D231">
        <v>1</v>
      </c>
    </row>
    <row r="232" spans="1:4" hidden="1">
      <c r="A232" t="s">
        <v>217</v>
      </c>
      <c r="B232">
        <v>3</v>
      </c>
      <c r="D232">
        <v>3</v>
      </c>
    </row>
    <row r="233" spans="1:4" hidden="1">
      <c r="A233" t="s">
        <v>218</v>
      </c>
      <c r="B233">
        <v>1</v>
      </c>
      <c r="C233">
        <v>1</v>
      </c>
      <c r="D233">
        <v>2</v>
      </c>
    </row>
    <row r="234" spans="1:4" hidden="1">
      <c r="A234" t="s">
        <v>219</v>
      </c>
      <c r="B234">
        <v>16</v>
      </c>
      <c r="C234">
        <v>9</v>
      </c>
      <c r="D234">
        <v>25</v>
      </c>
    </row>
    <row r="235" spans="1:4" hidden="1">
      <c r="A235" t="s">
        <v>220</v>
      </c>
      <c r="B235">
        <v>7</v>
      </c>
      <c r="C235">
        <v>4</v>
      </c>
      <c r="D235">
        <v>11</v>
      </c>
    </row>
    <row r="236" spans="1:4" hidden="1">
      <c r="A236" t="s">
        <v>221</v>
      </c>
      <c r="B236">
        <v>49</v>
      </c>
      <c r="C236">
        <v>54</v>
      </c>
      <c r="D236">
        <v>103</v>
      </c>
    </row>
    <row r="237" spans="1:4" hidden="1">
      <c r="A237" t="s">
        <v>222</v>
      </c>
      <c r="B237">
        <v>144</v>
      </c>
      <c r="C237">
        <v>179</v>
      </c>
      <c r="D237">
        <v>323</v>
      </c>
    </row>
    <row r="238" spans="1:4" hidden="1">
      <c r="A238" t="s">
        <v>223</v>
      </c>
      <c r="B238">
        <v>4</v>
      </c>
      <c r="C238">
        <v>3</v>
      </c>
      <c r="D238">
        <v>7</v>
      </c>
    </row>
    <row r="239" spans="1:4" hidden="1">
      <c r="A239" t="s">
        <v>467</v>
      </c>
      <c r="B239">
        <v>1</v>
      </c>
      <c r="D239">
        <v>1</v>
      </c>
    </row>
    <row r="240" spans="1:4" hidden="1">
      <c r="A240" t="s">
        <v>468</v>
      </c>
      <c r="B240">
        <v>2</v>
      </c>
      <c r="C240">
        <v>1</v>
      </c>
      <c r="D240">
        <v>3</v>
      </c>
    </row>
    <row r="241" spans="1:4" hidden="1">
      <c r="A241" t="s">
        <v>225</v>
      </c>
      <c r="B241">
        <v>12</v>
      </c>
      <c r="C241">
        <v>24</v>
      </c>
      <c r="D241">
        <v>36</v>
      </c>
    </row>
    <row r="242" spans="1:4" hidden="1">
      <c r="A242" t="s">
        <v>226</v>
      </c>
      <c r="B242">
        <v>4</v>
      </c>
      <c r="C242">
        <v>1</v>
      </c>
      <c r="D242">
        <v>5</v>
      </c>
    </row>
    <row r="243" spans="1:4" hidden="1">
      <c r="A243" t="s">
        <v>469</v>
      </c>
      <c r="C243">
        <v>1</v>
      </c>
      <c r="D243">
        <v>1</v>
      </c>
    </row>
    <row r="244" spans="1:4" hidden="1">
      <c r="A244" t="s">
        <v>470</v>
      </c>
      <c r="C244">
        <v>1</v>
      </c>
      <c r="D244">
        <v>1</v>
      </c>
    </row>
    <row r="245" spans="1:4" hidden="1">
      <c r="A245" t="s">
        <v>471</v>
      </c>
      <c r="B245">
        <v>1</v>
      </c>
      <c r="D245">
        <v>1</v>
      </c>
    </row>
    <row r="246" spans="1:4" hidden="1">
      <c r="A246" t="s">
        <v>228</v>
      </c>
      <c r="B246">
        <v>1</v>
      </c>
      <c r="C246">
        <v>4</v>
      </c>
      <c r="D246">
        <v>5</v>
      </c>
    </row>
    <row r="247" spans="1:4" hidden="1">
      <c r="A247" t="s">
        <v>229</v>
      </c>
      <c r="B247">
        <v>4</v>
      </c>
      <c r="C247">
        <v>4</v>
      </c>
      <c r="D247">
        <v>8</v>
      </c>
    </row>
    <row r="248" spans="1:4" hidden="1">
      <c r="A248" t="s">
        <v>230</v>
      </c>
      <c r="B248">
        <v>9</v>
      </c>
      <c r="C248">
        <v>8</v>
      </c>
      <c r="D248">
        <v>17</v>
      </c>
    </row>
    <row r="249" spans="1:4" hidden="1">
      <c r="A249" t="s">
        <v>231</v>
      </c>
      <c r="B249">
        <v>6</v>
      </c>
      <c r="C249">
        <v>3</v>
      </c>
      <c r="D249">
        <v>9</v>
      </c>
    </row>
    <row r="250" spans="1:4" hidden="1">
      <c r="A250" t="s">
        <v>472</v>
      </c>
      <c r="B250">
        <v>1</v>
      </c>
      <c r="C250">
        <v>2</v>
      </c>
      <c r="D250">
        <v>3</v>
      </c>
    </row>
    <row r="251" spans="1:4" hidden="1">
      <c r="A251" t="s">
        <v>473</v>
      </c>
      <c r="B251">
        <v>3</v>
      </c>
      <c r="D251">
        <v>3</v>
      </c>
    </row>
    <row r="252" spans="1:4" hidden="1">
      <c r="A252" t="s">
        <v>474</v>
      </c>
      <c r="B252">
        <v>1</v>
      </c>
      <c r="C252">
        <v>3</v>
      </c>
      <c r="D252">
        <v>4</v>
      </c>
    </row>
    <row r="253" spans="1:4" hidden="1">
      <c r="A253" t="s">
        <v>475</v>
      </c>
      <c r="B253">
        <v>1</v>
      </c>
      <c r="D253">
        <v>1</v>
      </c>
    </row>
    <row r="254" spans="1:4" hidden="1">
      <c r="A254" t="s">
        <v>476</v>
      </c>
      <c r="C254">
        <v>1</v>
      </c>
      <c r="D254">
        <v>1</v>
      </c>
    </row>
    <row r="255" spans="1:4" hidden="1">
      <c r="A255" t="s">
        <v>397</v>
      </c>
      <c r="B255">
        <v>2</v>
      </c>
      <c r="D255">
        <v>2</v>
      </c>
    </row>
    <row r="256" spans="1:4" hidden="1">
      <c r="A256" t="s">
        <v>477</v>
      </c>
      <c r="B256">
        <v>1</v>
      </c>
      <c r="D256">
        <v>1</v>
      </c>
    </row>
    <row r="257" spans="1:4" hidden="1">
      <c r="A257" t="s">
        <v>232</v>
      </c>
      <c r="B257">
        <v>4</v>
      </c>
      <c r="D257">
        <v>4</v>
      </c>
    </row>
    <row r="258" spans="1:4" hidden="1">
      <c r="A258" t="s">
        <v>478</v>
      </c>
      <c r="B258">
        <v>12</v>
      </c>
      <c r="C258">
        <v>8</v>
      </c>
      <c r="D258">
        <v>20</v>
      </c>
    </row>
    <row r="259" spans="1:4" hidden="1">
      <c r="A259" t="s">
        <v>479</v>
      </c>
      <c r="B259">
        <v>1</v>
      </c>
      <c r="D259">
        <v>1</v>
      </c>
    </row>
    <row r="260" spans="1:4" hidden="1">
      <c r="A260" t="s">
        <v>480</v>
      </c>
      <c r="B260">
        <v>1</v>
      </c>
      <c r="D260">
        <v>1</v>
      </c>
    </row>
    <row r="261" spans="1:4" hidden="1">
      <c r="A261" t="s">
        <v>233</v>
      </c>
      <c r="B261">
        <v>1</v>
      </c>
      <c r="D261">
        <v>1</v>
      </c>
    </row>
    <row r="262" spans="1:4" hidden="1">
      <c r="A262" t="s">
        <v>481</v>
      </c>
      <c r="C262">
        <v>1</v>
      </c>
      <c r="D262">
        <v>1</v>
      </c>
    </row>
    <row r="263" spans="1:4" hidden="1">
      <c r="A263" t="s">
        <v>234</v>
      </c>
      <c r="B263">
        <v>4</v>
      </c>
      <c r="C263">
        <v>1</v>
      </c>
      <c r="D263">
        <v>5</v>
      </c>
    </row>
    <row r="264" spans="1:4" hidden="1">
      <c r="A264" t="s">
        <v>482</v>
      </c>
      <c r="B264">
        <v>1</v>
      </c>
      <c r="D264">
        <v>1</v>
      </c>
    </row>
    <row r="265" spans="1:4" hidden="1">
      <c r="A265" t="s">
        <v>236</v>
      </c>
      <c r="B265">
        <v>11</v>
      </c>
      <c r="C265">
        <v>9</v>
      </c>
      <c r="D265">
        <v>20</v>
      </c>
    </row>
    <row r="266" spans="1:4" hidden="1">
      <c r="A266" t="s">
        <v>237</v>
      </c>
      <c r="B266">
        <v>1</v>
      </c>
      <c r="C266">
        <v>1</v>
      </c>
      <c r="D266">
        <v>2</v>
      </c>
    </row>
    <row r="267" spans="1:4" hidden="1">
      <c r="A267" t="s">
        <v>483</v>
      </c>
      <c r="B267">
        <v>1</v>
      </c>
      <c r="D267">
        <v>1</v>
      </c>
    </row>
    <row r="268" spans="1:4" hidden="1">
      <c r="A268" t="s">
        <v>484</v>
      </c>
      <c r="B268">
        <v>1</v>
      </c>
      <c r="D268">
        <v>1</v>
      </c>
    </row>
    <row r="269" spans="1:4" hidden="1">
      <c r="A269" t="s">
        <v>238</v>
      </c>
      <c r="C269">
        <v>1</v>
      </c>
      <c r="D269">
        <v>1</v>
      </c>
    </row>
    <row r="270" spans="1:4" hidden="1">
      <c r="A270" t="s">
        <v>485</v>
      </c>
      <c r="B270">
        <v>1</v>
      </c>
      <c r="C270">
        <v>1</v>
      </c>
      <c r="D270">
        <v>2</v>
      </c>
    </row>
    <row r="271" spans="1:4" hidden="1">
      <c r="A271" t="s">
        <v>239</v>
      </c>
      <c r="B271">
        <v>8</v>
      </c>
      <c r="C271">
        <v>4</v>
      </c>
      <c r="D271">
        <v>12</v>
      </c>
    </row>
    <row r="272" spans="1:4" hidden="1">
      <c r="A272" t="s">
        <v>486</v>
      </c>
      <c r="B272">
        <v>2</v>
      </c>
      <c r="D272">
        <v>2</v>
      </c>
    </row>
    <row r="273" spans="1:4" hidden="1">
      <c r="A273" t="s">
        <v>487</v>
      </c>
      <c r="C273">
        <v>2</v>
      </c>
      <c r="D273">
        <v>2</v>
      </c>
    </row>
    <row r="274" spans="1:4" hidden="1">
      <c r="A274" t="s">
        <v>240</v>
      </c>
      <c r="B274">
        <v>1</v>
      </c>
      <c r="C274">
        <v>1</v>
      </c>
      <c r="D274">
        <v>2</v>
      </c>
    </row>
    <row r="275" spans="1:4" hidden="1">
      <c r="A275" t="s">
        <v>241</v>
      </c>
      <c r="B275">
        <v>1</v>
      </c>
      <c r="C275">
        <v>1</v>
      </c>
      <c r="D275">
        <v>2</v>
      </c>
    </row>
    <row r="276" spans="1:4" hidden="1">
      <c r="A276" t="s">
        <v>244</v>
      </c>
      <c r="B276">
        <v>12</v>
      </c>
      <c r="C276">
        <v>8</v>
      </c>
      <c r="D276">
        <v>20</v>
      </c>
    </row>
    <row r="277" spans="1:4" hidden="1">
      <c r="A277" t="s">
        <v>245</v>
      </c>
      <c r="B277">
        <v>5</v>
      </c>
      <c r="C277">
        <v>2</v>
      </c>
      <c r="D277">
        <v>7</v>
      </c>
    </row>
    <row r="278" spans="1:4" hidden="1">
      <c r="A278" t="s">
        <v>246</v>
      </c>
      <c r="B278">
        <v>2</v>
      </c>
      <c r="D278">
        <v>2</v>
      </c>
    </row>
    <row r="279" spans="1:4" hidden="1">
      <c r="A279" t="s">
        <v>247</v>
      </c>
      <c r="B279">
        <v>11</v>
      </c>
      <c r="C279">
        <v>4</v>
      </c>
      <c r="D279">
        <v>15</v>
      </c>
    </row>
    <row r="280" spans="1:4" hidden="1">
      <c r="A280" t="s">
        <v>248</v>
      </c>
      <c r="C280">
        <v>2</v>
      </c>
      <c r="D280">
        <v>2</v>
      </c>
    </row>
    <row r="281" spans="1:4" hidden="1">
      <c r="A281" t="s">
        <v>249</v>
      </c>
      <c r="B281">
        <v>16</v>
      </c>
      <c r="C281">
        <v>4</v>
      </c>
      <c r="D281">
        <v>20</v>
      </c>
    </row>
    <row r="282" spans="1:4" hidden="1">
      <c r="A282" t="s">
        <v>250</v>
      </c>
      <c r="B282">
        <v>2</v>
      </c>
      <c r="C282">
        <v>1</v>
      </c>
      <c r="D282">
        <v>3</v>
      </c>
    </row>
    <row r="283" spans="1:4" hidden="1">
      <c r="A283" t="s">
        <v>251</v>
      </c>
      <c r="B283">
        <v>1</v>
      </c>
      <c r="C283">
        <v>1</v>
      </c>
      <c r="D283">
        <v>2</v>
      </c>
    </row>
    <row r="284" spans="1:4" hidden="1">
      <c r="A284" t="s">
        <v>252</v>
      </c>
      <c r="B284">
        <v>645</v>
      </c>
      <c r="C284">
        <v>861</v>
      </c>
      <c r="D284">
        <v>1506</v>
      </c>
    </row>
    <row r="285" spans="1:4" hidden="1">
      <c r="A285" t="s">
        <v>253</v>
      </c>
      <c r="B285">
        <v>1</v>
      </c>
      <c r="D285">
        <v>1</v>
      </c>
    </row>
    <row r="286" spans="1:4" hidden="1">
      <c r="A286" t="s">
        <v>254</v>
      </c>
      <c r="B286">
        <v>1</v>
      </c>
      <c r="C286">
        <v>1</v>
      </c>
      <c r="D286">
        <v>2</v>
      </c>
    </row>
    <row r="287" spans="1:4" hidden="1">
      <c r="A287" t="s">
        <v>256</v>
      </c>
      <c r="B287">
        <v>3</v>
      </c>
      <c r="C287">
        <v>2</v>
      </c>
      <c r="D287">
        <v>5</v>
      </c>
    </row>
    <row r="288" spans="1:4" hidden="1">
      <c r="A288" t="s">
        <v>257</v>
      </c>
      <c r="B288">
        <v>6</v>
      </c>
      <c r="C288">
        <v>5</v>
      </c>
      <c r="D288">
        <v>11</v>
      </c>
    </row>
    <row r="289" spans="1:4" hidden="1">
      <c r="A289" t="s">
        <v>488</v>
      </c>
      <c r="B289">
        <v>1</v>
      </c>
      <c r="D289">
        <v>1</v>
      </c>
    </row>
    <row r="290" spans="1:4" hidden="1">
      <c r="A290" t="s">
        <v>260</v>
      </c>
      <c r="C290">
        <v>2</v>
      </c>
      <c r="D290">
        <v>2</v>
      </c>
    </row>
    <row r="291" spans="1:4" hidden="1">
      <c r="A291" t="s">
        <v>261</v>
      </c>
      <c r="C291">
        <v>1</v>
      </c>
      <c r="D291">
        <v>1</v>
      </c>
    </row>
    <row r="292" spans="1:4" hidden="1">
      <c r="A292" t="s">
        <v>262</v>
      </c>
      <c r="B292">
        <v>2</v>
      </c>
      <c r="D292">
        <v>2</v>
      </c>
    </row>
    <row r="293" spans="1:4" hidden="1">
      <c r="A293" t="s">
        <v>263</v>
      </c>
      <c r="B293">
        <v>1377</v>
      </c>
      <c r="C293">
        <v>1156</v>
      </c>
      <c r="D293">
        <v>2533</v>
      </c>
    </row>
    <row r="294" spans="1:4" hidden="1">
      <c r="A294" t="s">
        <v>489</v>
      </c>
      <c r="C294">
        <v>1</v>
      </c>
      <c r="D294">
        <v>1</v>
      </c>
    </row>
    <row r="295" spans="1:4" hidden="1">
      <c r="A295" t="s">
        <v>264</v>
      </c>
      <c r="C295">
        <v>1</v>
      </c>
      <c r="D295">
        <v>1</v>
      </c>
    </row>
    <row r="296" spans="1:4" hidden="1">
      <c r="A296" t="s">
        <v>490</v>
      </c>
      <c r="B296">
        <v>2</v>
      </c>
      <c r="D296">
        <v>2</v>
      </c>
    </row>
    <row r="297" spans="1:4" hidden="1">
      <c r="A297" t="s">
        <v>265</v>
      </c>
      <c r="B297">
        <v>7</v>
      </c>
      <c r="D297">
        <v>7</v>
      </c>
    </row>
    <row r="298" spans="1:4" hidden="1">
      <c r="A298" t="s">
        <v>491</v>
      </c>
      <c r="C298">
        <v>1</v>
      </c>
      <c r="D298">
        <v>1</v>
      </c>
    </row>
    <row r="299" spans="1:4" hidden="1">
      <c r="A299" t="s">
        <v>266</v>
      </c>
      <c r="B299">
        <v>1</v>
      </c>
      <c r="D299">
        <v>1</v>
      </c>
    </row>
    <row r="300" spans="1:4" hidden="1">
      <c r="A300" t="s">
        <v>404</v>
      </c>
      <c r="B300">
        <v>1</v>
      </c>
      <c r="D300">
        <v>1</v>
      </c>
    </row>
    <row r="301" spans="1:4" hidden="1">
      <c r="A301" t="s">
        <v>267</v>
      </c>
      <c r="B301">
        <v>5</v>
      </c>
      <c r="D301">
        <v>5</v>
      </c>
    </row>
    <row r="302" spans="1:4" hidden="1">
      <c r="A302" t="s">
        <v>268</v>
      </c>
      <c r="B302">
        <v>2</v>
      </c>
      <c r="D302">
        <v>2</v>
      </c>
    </row>
    <row r="303" spans="1:4" hidden="1">
      <c r="A303" t="s">
        <v>405</v>
      </c>
      <c r="B303">
        <v>1</v>
      </c>
      <c r="D303">
        <v>1</v>
      </c>
    </row>
    <row r="304" spans="1:4" hidden="1">
      <c r="A304" t="s">
        <v>269</v>
      </c>
      <c r="B304">
        <v>2</v>
      </c>
      <c r="D304">
        <v>2</v>
      </c>
    </row>
    <row r="305" spans="1:4" hidden="1">
      <c r="A305" t="s">
        <v>406</v>
      </c>
      <c r="B305">
        <v>3</v>
      </c>
      <c r="D305">
        <v>3</v>
      </c>
    </row>
    <row r="306" spans="1:4" hidden="1">
      <c r="A306" t="s">
        <v>270</v>
      </c>
      <c r="B306">
        <v>8</v>
      </c>
      <c r="C306">
        <v>1</v>
      </c>
      <c r="D306">
        <v>9</v>
      </c>
    </row>
    <row r="307" spans="1:4" hidden="1">
      <c r="A307" t="s">
        <v>271</v>
      </c>
      <c r="B307">
        <v>4</v>
      </c>
      <c r="D307">
        <v>4</v>
      </c>
    </row>
    <row r="308" spans="1:4" hidden="1">
      <c r="A308" t="s">
        <v>272</v>
      </c>
      <c r="B308">
        <v>22</v>
      </c>
      <c r="C308">
        <v>3</v>
      </c>
      <c r="D308">
        <v>25</v>
      </c>
    </row>
    <row r="309" spans="1:4" hidden="1">
      <c r="A309" t="s">
        <v>274</v>
      </c>
      <c r="B309">
        <v>1</v>
      </c>
      <c r="D309">
        <v>1</v>
      </c>
    </row>
    <row r="310" spans="1:4" hidden="1">
      <c r="A310" t="s">
        <v>492</v>
      </c>
      <c r="B310">
        <v>2</v>
      </c>
      <c r="D310">
        <v>2</v>
      </c>
    </row>
    <row r="311" spans="1:4" hidden="1">
      <c r="A311" t="s">
        <v>408</v>
      </c>
      <c r="B311">
        <v>1</v>
      </c>
      <c r="D311">
        <v>1</v>
      </c>
    </row>
    <row r="312" spans="1:4" hidden="1">
      <c r="A312" t="s">
        <v>275</v>
      </c>
      <c r="B312">
        <v>1</v>
      </c>
      <c r="D312">
        <v>1</v>
      </c>
    </row>
    <row r="313" spans="1:4" hidden="1">
      <c r="A313" t="s">
        <v>277</v>
      </c>
      <c r="B313">
        <v>13</v>
      </c>
      <c r="C313">
        <v>4</v>
      </c>
      <c r="D313">
        <v>17</v>
      </c>
    </row>
    <row r="314" spans="1:4" hidden="1">
      <c r="A314" t="s">
        <v>493</v>
      </c>
      <c r="C314">
        <v>1</v>
      </c>
      <c r="D314">
        <v>1</v>
      </c>
    </row>
    <row r="315" spans="1:4" hidden="1">
      <c r="A315" t="s">
        <v>494</v>
      </c>
      <c r="B315">
        <v>1</v>
      </c>
      <c r="D315">
        <v>1</v>
      </c>
    </row>
    <row r="316" spans="1:4" hidden="1">
      <c r="A316" t="s">
        <v>495</v>
      </c>
      <c r="C316">
        <v>1</v>
      </c>
      <c r="D316">
        <v>1</v>
      </c>
    </row>
    <row r="317" spans="1:4" hidden="1">
      <c r="A317" t="s">
        <v>496</v>
      </c>
      <c r="C317">
        <v>2</v>
      </c>
      <c r="D317">
        <v>2</v>
      </c>
    </row>
    <row r="318" spans="1:4" hidden="1">
      <c r="A318" t="s">
        <v>497</v>
      </c>
      <c r="B318">
        <v>1</v>
      </c>
      <c r="D318">
        <v>1</v>
      </c>
    </row>
    <row r="319" spans="1:4" hidden="1">
      <c r="A319" t="s">
        <v>278</v>
      </c>
      <c r="B319">
        <v>168</v>
      </c>
      <c r="C319">
        <v>26</v>
      </c>
      <c r="D319">
        <v>194</v>
      </c>
    </row>
    <row r="320" spans="1:4" hidden="1">
      <c r="A320" t="s">
        <v>279</v>
      </c>
      <c r="B320">
        <v>11</v>
      </c>
      <c r="C320">
        <v>3</v>
      </c>
      <c r="D320">
        <v>14</v>
      </c>
    </row>
    <row r="321" spans="1:4" hidden="1">
      <c r="A321" t="s">
        <v>498</v>
      </c>
      <c r="B321">
        <v>1</v>
      </c>
      <c r="D321">
        <v>1</v>
      </c>
    </row>
    <row r="322" spans="1:4" hidden="1">
      <c r="A322" t="s">
        <v>412</v>
      </c>
      <c r="C322">
        <v>1</v>
      </c>
      <c r="D322">
        <v>1</v>
      </c>
    </row>
    <row r="323" spans="1:4" hidden="1">
      <c r="A323" t="s">
        <v>414</v>
      </c>
      <c r="C323">
        <v>2</v>
      </c>
      <c r="D323">
        <v>2</v>
      </c>
    </row>
    <row r="324" spans="1:4" hidden="1">
      <c r="A324" t="s">
        <v>281</v>
      </c>
      <c r="B324">
        <v>1</v>
      </c>
      <c r="D324">
        <v>1</v>
      </c>
    </row>
    <row r="325" spans="1:4" hidden="1">
      <c r="A325" t="s">
        <v>416</v>
      </c>
      <c r="B325">
        <v>2</v>
      </c>
      <c r="D325">
        <v>2</v>
      </c>
    </row>
    <row r="326" spans="1:4" hidden="1">
      <c r="A326" t="s">
        <v>282</v>
      </c>
      <c r="B326">
        <v>12</v>
      </c>
      <c r="C326">
        <v>2</v>
      </c>
      <c r="D326">
        <v>14</v>
      </c>
    </row>
    <row r="327" spans="1:4" hidden="1">
      <c r="A327" t="s">
        <v>283</v>
      </c>
      <c r="B327">
        <v>6</v>
      </c>
      <c r="C327">
        <v>2</v>
      </c>
      <c r="D327">
        <v>8</v>
      </c>
    </row>
    <row r="328" spans="1:4" hidden="1">
      <c r="A328" t="s">
        <v>284</v>
      </c>
      <c r="B328">
        <v>3</v>
      </c>
      <c r="D328">
        <v>3</v>
      </c>
    </row>
    <row r="329" spans="1:4" hidden="1">
      <c r="A329" t="s">
        <v>499</v>
      </c>
      <c r="C329">
        <v>1</v>
      </c>
      <c r="D329">
        <v>1</v>
      </c>
    </row>
    <row r="330" spans="1:4" hidden="1">
      <c r="A330" t="s">
        <v>288</v>
      </c>
      <c r="B330">
        <v>78</v>
      </c>
      <c r="C330">
        <v>30</v>
      </c>
      <c r="D330">
        <v>108</v>
      </c>
    </row>
    <row r="331" spans="1:4" hidden="1">
      <c r="A331" t="s">
        <v>289</v>
      </c>
      <c r="B331">
        <v>9</v>
      </c>
      <c r="C331">
        <v>1</v>
      </c>
      <c r="D331">
        <v>10</v>
      </c>
    </row>
    <row r="332" spans="1:4" hidden="1">
      <c r="A332" t="s">
        <v>291</v>
      </c>
      <c r="B332">
        <v>14</v>
      </c>
      <c r="C332">
        <v>1</v>
      </c>
      <c r="D332">
        <v>15</v>
      </c>
    </row>
    <row r="333" spans="1:4" hidden="1">
      <c r="A333" t="s">
        <v>419</v>
      </c>
      <c r="B333">
        <v>1</v>
      </c>
      <c r="C333">
        <v>1</v>
      </c>
      <c r="D333">
        <v>2</v>
      </c>
    </row>
    <row r="334" spans="1:4" hidden="1">
      <c r="A334" t="s">
        <v>292</v>
      </c>
      <c r="B334">
        <v>4</v>
      </c>
      <c r="C334">
        <v>1</v>
      </c>
      <c r="D334">
        <v>5</v>
      </c>
    </row>
    <row r="335" spans="1:4" hidden="1">
      <c r="A335" t="s">
        <v>293</v>
      </c>
      <c r="B335">
        <v>1</v>
      </c>
      <c r="C335">
        <v>2</v>
      </c>
      <c r="D335">
        <v>3</v>
      </c>
    </row>
    <row r="336" spans="1:4" hidden="1">
      <c r="A336" t="s">
        <v>500</v>
      </c>
      <c r="B336">
        <v>1</v>
      </c>
      <c r="D336">
        <v>1</v>
      </c>
    </row>
    <row r="337" spans="1:4" hidden="1">
      <c r="A337" t="s">
        <v>295</v>
      </c>
      <c r="B337">
        <v>3</v>
      </c>
      <c r="C337">
        <v>4</v>
      </c>
      <c r="D337">
        <v>7</v>
      </c>
    </row>
    <row r="338" spans="1:4" hidden="1">
      <c r="A338" t="s">
        <v>420</v>
      </c>
      <c r="B338">
        <v>4</v>
      </c>
      <c r="C338">
        <v>2</v>
      </c>
      <c r="D338">
        <v>6</v>
      </c>
    </row>
    <row r="339" spans="1:4" hidden="1">
      <c r="A339" t="s">
        <v>297</v>
      </c>
      <c r="B339">
        <v>1</v>
      </c>
      <c r="D339">
        <v>1</v>
      </c>
    </row>
    <row r="340" spans="1:4" hidden="1">
      <c r="A340" t="s">
        <v>423</v>
      </c>
      <c r="C340">
        <v>1</v>
      </c>
      <c r="D340">
        <v>1</v>
      </c>
    </row>
    <row r="341" spans="1:4" hidden="1">
      <c r="A341" t="s">
        <v>501</v>
      </c>
      <c r="B341">
        <v>1</v>
      </c>
      <c r="D341">
        <v>1</v>
      </c>
    </row>
    <row r="342" spans="1:4" hidden="1">
      <c r="A342" t="s">
        <v>300</v>
      </c>
      <c r="B342">
        <v>88</v>
      </c>
      <c r="C342">
        <v>15</v>
      </c>
      <c r="D342">
        <v>103</v>
      </c>
    </row>
    <row r="343" spans="1:4" hidden="1">
      <c r="A343" t="s">
        <v>301</v>
      </c>
      <c r="B343">
        <v>1</v>
      </c>
      <c r="D343">
        <v>1</v>
      </c>
    </row>
    <row r="344" spans="1:4" hidden="1">
      <c r="A344" t="s">
        <v>302</v>
      </c>
      <c r="C344">
        <v>1</v>
      </c>
      <c r="D344">
        <v>1</v>
      </c>
    </row>
    <row r="345" spans="1:4" hidden="1">
      <c r="A345" t="s">
        <v>303</v>
      </c>
      <c r="B345">
        <v>1</v>
      </c>
      <c r="C345">
        <v>2</v>
      </c>
      <c r="D345">
        <v>3</v>
      </c>
    </row>
    <row r="346" spans="1:4" hidden="1">
      <c r="A346" t="s">
        <v>304</v>
      </c>
      <c r="B346">
        <v>2</v>
      </c>
      <c r="D346">
        <v>2</v>
      </c>
    </row>
    <row r="347" spans="1:4" hidden="1">
      <c r="A347" t="s">
        <v>424</v>
      </c>
      <c r="B347">
        <v>2</v>
      </c>
      <c r="D347">
        <v>2</v>
      </c>
    </row>
    <row r="348" spans="1:4" hidden="1">
      <c r="A348" t="s">
        <v>306</v>
      </c>
      <c r="B348">
        <v>27</v>
      </c>
      <c r="C348">
        <v>1</v>
      </c>
      <c r="D348">
        <v>28</v>
      </c>
    </row>
    <row r="349" spans="1:4" hidden="1">
      <c r="A349" t="s">
        <v>307</v>
      </c>
      <c r="B349">
        <v>16</v>
      </c>
      <c r="C349">
        <v>4</v>
      </c>
      <c r="D349">
        <v>20</v>
      </c>
    </row>
    <row r="350" spans="1:4" hidden="1">
      <c r="A350" t="s">
        <v>308</v>
      </c>
      <c r="B350">
        <v>2</v>
      </c>
      <c r="D350">
        <v>2</v>
      </c>
    </row>
    <row r="351" spans="1:4" hidden="1">
      <c r="A351" t="s">
        <v>309</v>
      </c>
      <c r="B351">
        <v>5</v>
      </c>
      <c r="D351">
        <v>5</v>
      </c>
    </row>
    <row r="352" spans="1:4" hidden="1">
      <c r="A352" t="s">
        <v>310</v>
      </c>
      <c r="C352">
        <v>1</v>
      </c>
      <c r="D352">
        <v>1</v>
      </c>
    </row>
    <row r="353" spans="1:4" hidden="1">
      <c r="A353" t="s">
        <v>311</v>
      </c>
      <c r="B353">
        <v>12</v>
      </c>
      <c r="C353">
        <v>3</v>
      </c>
      <c r="D353">
        <v>15</v>
      </c>
    </row>
    <row r="354" spans="1:4" hidden="1">
      <c r="A354" t="s">
        <v>313</v>
      </c>
      <c r="B354">
        <v>3</v>
      </c>
      <c r="D354">
        <v>3</v>
      </c>
    </row>
    <row r="355" spans="1:4" hidden="1">
      <c r="A355" t="s">
        <v>314</v>
      </c>
      <c r="B355">
        <v>11</v>
      </c>
      <c r="D355">
        <v>11</v>
      </c>
    </row>
    <row r="356" spans="1:4" hidden="1">
      <c r="A356" t="s">
        <v>315</v>
      </c>
      <c r="B356">
        <v>14</v>
      </c>
      <c r="D356">
        <v>14</v>
      </c>
    </row>
    <row r="357" spans="1:4" hidden="1">
      <c r="A357" t="s">
        <v>319</v>
      </c>
      <c r="B357">
        <v>1</v>
      </c>
      <c r="D357">
        <v>1</v>
      </c>
    </row>
    <row r="358" spans="1:4" hidden="1">
      <c r="A358" t="s">
        <v>320</v>
      </c>
      <c r="B358">
        <v>6</v>
      </c>
      <c r="C358">
        <v>2</v>
      </c>
      <c r="D358">
        <v>8</v>
      </c>
    </row>
    <row r="359" spans="1:4" hidden="1">
      <c r="A359" t="s">
        <v>321</v>
      </c>
      <c r="B359">
        <v>9</v>
      </c>
      <c r="C359">
        <v>1</v>
      </c>
      <c r="D359">
        <v>10</v>
      </c>
    </row>
    <row r="360" spans="1:4" hidden="1">
      <c r="A360" t="s">
        <v>322</v>
      </c>
      <c r="B360">
        <v>16</v>
      </c>
      <c r="C360">
        <v>2</v>
      </c>
      <c r="D360">
        <v>18</v>
      </c>
    </row>
    <row r="361" spans="1:4" hidden="1">
      <c r="A361" t="s">
        <v>324</v>
      </c>
      <c r="B361">
        <v>9</v>
      </c>
      <c r="C361">
        <v>1</v>
      </c>
      <c r="D361">
        <v>10</v>
      </c>
    </row>
    <row r="362" spans="1:4" hidden="1">
      <c r="A362" t="s">
        <v>326</v>
      </c>
      <c r="B362">
        <v>194</v>
      </c>
      <c r="C362">
        <v>53</v>
      </c>
      <c r="D362">
        <v>247</v>
      </c>
    </row>
    <row r="363" spans="1:4" hidden="1">
      <c r="A363" t="s">
        <v>502</v>
      </c>
      <c r="C363">
        <v>1</v>
      </c>
      <c r="D363">
        <v>1</v>
      </c>
    </row>
    <row r="364" spans="1:4" hidden="1">
      <c r="A364" t="s">
        <v>503</v>
      </c>
      <c r="B364">
        <v>1</v>
      </c>
      <c r="D364">
        <v>1</v>
      </c>
    </row>
    <row r="365" spans="1:4" hidden="1">
      <c r="B365">
        <v>5618</v>
      </c>
      <c r="C365">
        <v>4258</v>
      </c>
      <c r="D365">
        <v>9876</v>
      </c>
    </row>
  </sheetData>
  <autoFilter ref="A1:D365">
    <filterColumn colId="0">
      <customFilters and="1">
        <customFilter val="i*"/>
      </customFilters>
    </filterColumn>
  </autoFilter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0"/>
  <sheetViews>
    <sheetView workbookViewId="0">
      <pane xSplit="1" ySplit="1" topLeftCell="B383" activePane="bottomRight" state="frozen"/>
      <selection pane="topRight" activeCell="B1" sqref="B1"/>
      <selection pane="bottomLeft" activeCell="A2" sqref="A2"/>
      <selection pane="bottomRight" activeCell="H379" sqref="H379"/>
    </sheetView>
  </sheetViews>
  <sheetFormatPr defaultRowHeight="21"/>
  <sheetData>
    <row r="1" spans="1:4">
      <c r="B1" t="s">
        <v>554</v>
      </c>
      <c r="C1" t="s">
        <v>555</v>
      </c>
      <c r="D1" t="s">
        <v>0</v>
      </c>
    </row>
    <row r="2" spans="1:4">
      <c r="A2" s="2" t="s">
        <v>556</v>
      </c>
      <c r="B2" s="2">
        <v>1</v>
      </c>
      <c r="C2" s="2"/>
      <c r="D2" s="2">
        <v>1</v>
      </c>
    </row>
    <row r="3" spans="1:4">
      <c r="A3" s="2" t="s">
        <v>4</v>
      </c>
      <c r="B3" s="2">
        <v>16</v>
      </c>
      <c r="C3" s="2">
        <v>11</v>
      </c>
      <c r="D3" s="2">
        <v>27</v>
      </c>
    </row>
    <row r="4" spans="1:4">
      <c r="A4" s="2" t="s">
        <v>5</v>
      </c>
      <c r="B4" s="2">
        <v>65</v>
      </c>
      <c r="C4" s="2">
        <v>37</v>
      </c>
      <c r="D4" s="2">
        <v>102</v>
      </c>
    </row>
    <row r="5" spans="1:4">
      <c r="A5" s="2" t="s">
        <v>426</v>
      </c>
      <c r="B5" s="2"/>
      <c r="C5" s="2">
        <v>2</v>
      </c>
      <c r="D5" s="2">
        <v>2</v>
      </c>
    </row>
    <row r="6" spans="1:4">
      <c r="A6" s="2" t="s">
        <v>6</v>
      </c>
      <c r="B6" s="2">
        <v>31</v>
      </c>
      <c r="C6" s="2">
        <v>16</v>
      </c>
      <c r="D6" s="2">
        <v>47</v>
      </c>
    </row>
    <row r="7" spans="1:4">
      <c r="A7" s="2" t="s">
        <v>332</v>
      </c>
      <c r="B7" s="2">
        <v>6</v>
      </c>
      <c r="C7" s="2">
        <v>3</v>
      </c>
      <c r="D7" s="2">
        <v>9</v>
      </c>
    </row>
    <row r="8" spans="1:4">
      <c r="A8" s="2" t="s">
        <v>7</v>
      </c>
      <c r="B8" s="2">
        <v>3</v>
      </c>
      <c r="C8" s="2">
        <v>2</v>
      </c>
      <c r="D8" s="2">
        <v>5</v>
      </c>
    </row>
    <row r="9" spans="1:4">
      <c r="A9" s="2" t="s">
        <v>8</v>
      </c>
      <c r="B9" s="2"/>
      <c r="C9" s="2">
        <v>1</v>
      </c>
      <c r="D9" s="2">
        <v>1</v>
      </c>
    </row>
    <row r="10" spans="1:4">
      <c r="A10" s="2" t="s">
        <v>9</v>
      </c>
      <c r="B10" s="2">
        <v>1</v>
      </c>
      <c r="C10" s="2"/>
      <c r="D10" s="2">
        <v>1</v>
      </c>
    </row>
    <row r="11" spans="1:4">
      <c r="A11" s="2" t="s">
        <v>557</v>
      </c>
      <c r="B11" s="2"/>
      <c r="C11" s="2">
        <v>1</v>
      </c>
      <c r="D11" s="2">
        <v>1</v>
      </c>
    </row>
    <row r="12" spans="1:4">
      <c r="A12" s="2" t="s">
        <v>428</v>
      </c>
      <c r="B12" s="2">
        <v>1</v>
      </c>
      <c r="C12" s="2"/>
      <c r="D12" s="2">
        <v>1</v>
      </c>
    </row>
    <row r="13" spans="1:4">
      <c r="A13" s="2" t="s">
        <v>558</v>
      </c>
      <c r="B13" s="2">
        <v>1</v>
      </c>
      <c r="C13" s="2">
        <v>2</v>
      </c>
      <c r="D13" s="2">
        <v>3</v>
      </c>
    </row>
    <row r="14" spans="1:4">
      <c r="A14" s="2" t="s">
        <v>10</v>
      </c>
      <c r="B14" s="2">
        <v>8</v>
      </c>
      <c r="C14" s="2"/>
      <c r="D14" s="2">
        <v>8</v>
      </c>
    </row>
    <row r="15" spans="1:4">
      <c r="A15" s="2" t="s">
        <v>11</v>
      </c>
      <c r="B15" s="2">
        <v>1</v>
      </c>
      <c r="C15" s="2"/>
      <c r="D15" s="2">
        <v>1</v>
      </c>
    </row>
    <row r="16" spans="1:4">
      <c r="A16" s="2" t="s">
        <v>12</v>
      </c>
      <c r="B16" s="2"/>
      <c r="C16" s="2">
        <v>1</v>
      </c>
      <c r="D16" s="2">
        <v>1</v>
      </c>
    </row>
    <row r="17" spans="1:4">
      <c r="A17" s="2" t="s">
        <v>13</v>
      </c>
      <c r="B17" s="2">
        <v>221</v>
      </c>
      <c r="C17" s="2">
        <v>228</v>
      </c>
      <c r="D17" s="2">
        <v>449</v>
      </c>
    </row>
    <row r="18" spans="1:4">
      <c r="A18" s="2" t="s">
        <v>14</v>
      </c>
      <c r="B18" s="2"/>
      <c r="C18" s="2">
        <v>2</v>
      </c>
      <c r="D18" s="2">
        <v>2</v>
      </c>
    </row>
    <row r="19" spans="1:4">
      <c r="A19" s="2" t="s">
        <v>559</v>
      </c>
      <c r="B19" s="2"/>
      <c r="C19" s="2">
        <v>1</v>
      </c>
      <c r="D19" s="2">
        <v>1</v>
      </c>
    </row>
    <row r="20" spans="1:4">
      <c r="A20" s="2" t="s">
        <v>335</v>
      </c>
      <c r="B20" s="2">
        <v>2</v>
      </c>
      <c r="C20" s="2"/>
      <c r="D20" s="2">
        <v>2</v>
      </c>
    </row>
    <row r="21" spans="1:4">
      <c r="A21" s="2" t="s">
        <v>673</v>
      </c>
      <c r="B21" s="2">
        <v>1</v>
      </c>
      <c r="C21" s="2"/>
      <c r="D21" s="2">
        <v>1</v>
      </c>
    </row>
    <row r="22" spans="1:4">
      <c r="A22" s="2" t="s">
        <v>16</v>
      </c>
      <c r="B22" s="2">
        <v>1</v>
      </c>
      <c r="C22" s="2"/>
      <c r="D22" s="2">
        <v>1</v>
      </c>
    </row>
    <row r="23" spans="1:4">
      <c r="A23" s="2" t="s">
        <v>336</v>
      </c>
      <c r="B23" s="2"/>
      <c r="C23" s="2">
        <v>1</v>
      </c>
      <c r="D23" s="2">
        <v>1</v>
      </c>
    </row>
    <row r="24" spans="1:4">
      <c r="A24" s="2" t="s">
        <v>560</v>
      </c>
      <c r="B24" s="2">
        <v>1</v>
      </c>
      <c r="C24" s="2"/>
      <c r="D24" s="2">
        <v>1</v>
      </c>
    </row>
    <row r="25" spans="1:4">
      <c r="A25" s="2" t="s">
        <v>561</v>
      </c>
      <c r="B25" s="2">
        <v>1</v>
      </c>
      <c r="C25" s="2"/>
      <c r="D25" s="2">
        <v>1</v>
      </c>
    </row>
    <row r="26" spans="1:4">
      <c r="A26" s="2" t="s">
        <v>19</v>
      </c>
      <c r="B26" s="2">
        <v>2</v>
      </c>
      <c r="C26" s="2">
        <v>2</v>
      </c>
      <c r="D26" s="2">
        <v>4</v>
      </c>
    </row>
    <row r="27" spans="1:4">
      <c r="A27" s="2" t="s">
        <v>20</v>
      </c>
      <c r="B27" s="2">
        <v>2</v>
      </c>
      <c r="C27" s="2">
        <v>1</v>
      </c>
      <c r="D27" s="2">
        <v>3</v>
      </c>
    </row>
    <row r="28" spans="1:4">
      <c r="A28" s="2" t="s">
        <v>21</v>
      </c>
      <c r="B28" s="2">
        <v>2</v>
      </c>
      <c r="C28" s="2">
        <v>1</v>
      </c>
      <c r="D28" s="2">
        <v>3</v>
      </c>
    </row>
    <row r="29" spans="1:4">
      <c r="A29" s="2" t="s">
        <v>22</v>
      </c>
      <c r="B29" s="2"/>
      <c r="C29" s="2">
        <v>1</v>
      </c>
      <c r="D29" s="2">
        <v>1</v>
      </c>
    </row>
    <row r="30" spans="1:4">
      <c r="A30" s="2" t="s">
        <v>23</v>
      </c>
      <c r="B30" s="2">
        <v>39</v>
      </c>
      <c r="C30" s="2">
        <v>27</v>
      </c>
      <c r="D30" s="2">
        <v>66</v>
      </c>
    </row>
    <row r="31" spans="1:4">
      <c r="A31" s="2" t="s">
        <v>24</v>
      </c>
      <c r="B31" s="2">
        <v>1</v>
      </c>
      <c r="C31" s="2"/>
      <c r="D31" s="2">
        <v>1</v>
      </c>
    </row>
    <row r="32" spans="1:4">
      <c r="A32" s="2" t="s">
        <v>337</v>
      </c>
      <c r="B32" s="2">
        <v>1</v>
      </c>
      <c r="C32" s="2">
        <v>1</v>
      </c>
      <c r="D32" s="2">
        <v>2</v>
      </c>
    </row>
    <row r="33" spans="1:4">
      <c r="A33" s="2" t="s">
        <v>25</v>
      </c>
      <c r="B33" s="2">
        <v>22</v>
      </c>
      <c r="C33" s="2">
        <v>10</v>
      </c>
      <c r="D33" s="2">
        <v>32</v>
      </c>
    </row>
    <row r="34" spans="1:4">
      <c r="A34" s="2" t="s">
        <v>562</v>
      </c>
      <c r="B34" s="2">
        <v>1</v>
      </c>
      <c r="C34" s="2"/>
      <c r="D34" s="2">
        <v>1</v>
      </c>
    </row>
    <row r="35" spans="1:4">
      <c r="A35" s="2" t="s">
        <v>27</v>
      </c>
      <c r="B35" s="2">
        <v>1</v>
      </c>
      <c r="C35" s="2"/>
      <c r="D35" s="2">
        <v>1</v>
      </c>
    </row>
    <row r="36" spans="1:4">
      <c r="A36" s="2" t="s">
        <v>339</v>
      </c>
      <c r="B36" s="2">
        <v>1</v>
      </c>
      <c r="C36" s="2"/>
      <c r="D36" s="2">
        <v>1</v>
      </c>
    </row>
    <row r="37" spans="1:4">
      <c r="A37" s="2" t="s">
        <v>28</v>
      </c>
      <c r="B37" s="2">
        <v>6</v>
      </c>
      <c r="C37" s="2">
        <v>7</v>
      </c>
      <c r="D37" s="2">
        <v>13</v>
      </c>
    </row>
    <row r="38" spans="1:4">
      <c r="A38" s="2" t="s">
        <v>29</v>
      </c>
      <c r="B38" s="2">
        <v>1</v>
      </c>
      <c r="C38" s="2">
        <v>2</v>
      </c>
      <c r="D38" s="2">
        <v>3</v>
      </c>
    </row>
    <row r="39" spans="1:4">
      <c r="A39" s="2" t="s">
        <v>30</v>
      </c>
      <c r="B39" s="2">
        <v>5</v>
      </c>
      <c r="C39" s="2"/>
      <c r="D39" s="2">
        <v>5</v>
      </c>
    </row>
    <row r="40" spans="1:4">
      <c r="A40" s="2" t="s">
        <v>31</v>
      </c>
      <c r="B40" s="2">
        <v>1</v>
      </c>
      <c r="C40" s="2"/>
      <c r="D40" s="2">
        <v>1</v>
      </c>
    </row>
    <row r="41" spans="1:4">
      <c r="A41" s="2" t="s">
        <v>431</v>
      </c>
      <c r="B41" s="2">
        <v>1</v>
      </c>
      <c r="C41" s="2"/>
      <c r="D41" s="2">
        <v>1</v>
      </c>
    </row>
    <row r="42" spans="1:4">
      <c r="A42" s="2" t="s">
        <v>340</v>
      </c>
      <c r="B42" s="2">
        <v>1</v>
      </c>
      <c r="C42" s="2"/>
      <c r="D42" s="2">
        <v>1</v>
      </c>
    </row>
    <row r="43" spans="1:4">
      <c r="A43" s="2" t="s">
        <v>33</v>
      </c>
      <c r="B43" s="2">
        <v>12</v>
      </c>
      <c r="C43" s="2">
        <v>13</v>
      </c>
      <c r="D43" s="2">
        <v>25</v>
      </c>
    </row>
    <row r="44" spans="1:4">
      <c r="A44" s="2" t="s">
        <v>341</v>
      </c>
      <c r="B44" s="2"/>
      <c r="C44" s="2">
        <v>1</v>
      </c>
      <c r="D44" s="2">
        <v>1</v>
      </c>
    </row>
    <row r="45" spans="1:4">
      <c r="A45" s="2" t="s">
        <v>35</v>
      </c>
      <c r="B45" s="2">
        <v>3</v>
      </c>
      <c r="C45" s="2">
        <v>6</v>
      </c>
      <c r="D45" s="2">
        <v>9</v>
      </c>
    </row>
    <row r="46" spans="1:4">
      <c r="A46" s="2" t="s">
        <v>36</v>
      </c>
      <c r="B46" s="2">
        <v>1</v>
      </c>
      <c r="C46" s="2"/>
      <c r="D46" s="2">
        <v>1</v>
      </c>
    </row>
    <row r="47" spans="1:4">
      <c r="A47" s="2" t="s">
        <v>37</v>
      </c>
      <c r="B47" s="2">
        <v>1</v>
      </c>
      <c r="C47" s="2">
        <v>1</v>
      </c>
      <c r="D47" s="2">
        <v>2</v>
      </c>
    </row>
    <row r="48" spans="1:4">
      <c r="A48" s="2" t="s">
        <v>342</v>
      </c>
      <c r="B48" s="2">
        <v>1</v>
      </c>
      <c r="C48" s="2"/>
      <c r="D48" s="2">
        <v>1</v>
      </c>
    </row>
    <row r="49" spans="1:4">
      <c r="A49" s="2" t="s">
        <v>38</v>
      </c>
      <c r="B49" s="2">
        <v>6</v>
      </c>
      <c r="C49" s="2">
        <v>1</v>
      </c>
      <c r="D49" s="2">
        <v>7</v>
      </c>
    </row>
    <row r="50" spans="1:4">
      <c r="A50" s="2" t="s">
        <v>39</v>
      </c>
      <c r="B50" s="2">
        <v>5</v>
      </c>
      <c r="C50" s="2">
        <v>2</v>
      </c>
      <c r="D50" s="2">
        <v>7</v>
      </c>
    </row>
    <row r="51" spans="1:4">
      <c r="A51" s="2" t="s">
        <v>40</v>
      </c>
      <c r="B51" s="2">
        <v>4</v>
      </c>
      <c r="C51" s="2">
        <v>1</v>
      </c>
      <c r="D51" s="2">
        <v>5</v>
      </c>
    </row>
    <row r="52" spans="1:4">
      <c r="A52" s="2" t="s">
        <v>41</v>
      </c>
      <c r="B52" s="2">
        <v>11</v>
      </c>
      <c r="C52" s="2">
        <v>11</v>
      </c>
      <c r="D52" s="2">
        <v>22</v>
      </c>
    </row>
    <row r="53" spans="1:4">
      <c r="A53" s="2" t="s">
        <v>563</v>
      </c>
      <c r="B53" s="2">
        <v>2</v>
      </c>
      <c r="C53" s="2"/>
      <c r="D53" s="2">
        <v>2</v>
      </c>
    </row>
    <row r="54" spans="1:4">
      <c r="A54" s="2" t="s">
        <v>42</v>
      </c>
      <c r="B54" s="2">
        <v>18</v>
      </c>
      <c r="C54" s="2">
        <v>9</v>
      </c>
      <c r="D54" s="2">
        <v>27</v>
      </c>
    </row>
    <row r="55" spans="1:4">
      <c r="A55" s="2" t="s">
        <v>44</v>
      </c>
      <c r="B55" s="2">
        <v>4</v>
      </c>
      <c r="C55" s="2"/>
      <c r="D55" s="2">
        <v>4</v>
      </c>
    </row>
    <row r="56" spans="1:4">
      <c r="A56" s="2" t="s">
        <v>45</v>
      </c>
      <c r="B56" s="2">
        <v>306</v>
      </c>
      <c r="C56" s="2">
        <v>171</v>
      </c>
      <c r="D56" s="2">
        <v>477</v>
      </c>
    </row>
    <row r="57" spans="1:4">
      <c r="A57" s="2" t="s">
        <v>46</v>
      </c>
      <c r="B57" s="2">
        <v>18</v>
      </c>
      <c r="C57" s="2">
        <v>9</v>
      </c>
      <c r="D57" s="2">
        <v>27</v>
      </c>
    </row>
    <row r="58" spans="1:4">
      <c r="A58" s="2" t="s">
        <v>47</v>
      </c>
      <c r="B58" s="2">
        <v>25</v>
      </c>
      <c r="C58" s="2">
        <v>20</v>
      </c>
      <c r="D58" s="2">
        <v>45</v>
      </c>
    </row>
    <row r="59" spans="1:4">
      <c r="A59" s="2" t="s">
        <v>674</v>
      </c>
      <c r="B59" s="2">
        <v>1</v>
      </c>
      <c r="C59" s="2"/>
      <c r="D59" s="2">
        <v>1</v>
      </c>
    </row>
    <row r="60" spans="1:4">
      <c r="A60" s="2" t="s">
        <v>48</v>
      </c>
      <c r="B60" s="2">
        <v>6</v>
      </c>
      <c r="C60" s="2">
        <v>2</v>
      </c>
      <c r="D60" s="2">
        <v>8</v>
      </c>
    </row>
    <row r="61" spans="1:4">
      <c r="A61" s="2" t="s">
        <v>49</v>
      </c>
      <c r="B61" s="2">
        <v>5</v>
      </c>
      <c r="C61" s="2">
        <v>3</v>
      </c>
      <c r="D61" s="2">
        <v>8</v>
      </c>
    </row>
    <row r="62" spans="1:4">
      <c r="A62" s="2" t="s">
        <v>50</v>
      </c>
      <c r="B62" s="2">
        <v>37</v>
      </c>
      <c r="C62" s="2">
        <v>29</v>
      </c>
      <c r="D62" s="2">
        <v>66</v>
      </c>
    </row>
    <row r="63" spans="1:4">
      <c r="A63" s="2" t="s">
        <v>51</v>
      </c>
      <c r="B63" s="2">
        <v>2</v>
      </c>
      <c r="C63" s="2">
        <v>2</v>
      </c>
      <c r="D63" s="2">
        <v>4</v>
      </c>
    </row>
    <row r="64" spans="1:4">
      <c r="A64" s="2" t="s">
        <v>52</v>
      </c>
      <c r="B64" s="2">
        <v>5</v>
      </c>
      <c r="C64" s="2"/>
      <c r="D64" s="2">
        <v>5</v>
      </c>
    </row>
    <row r="65" spans="1:4">
      <c r="A65" s="2" t="s">
        <v>53</v>
      </c>
      <c r="B65" s="2">
        <v>103</v>
      </c>
      <c r="C65" s="2">
        <v>55</v>
      </c>
      <c r="D65" s="2">
        <v>158</v>
      </c>
    </row>
    <row r="66" spans="1:4">
      <c r="A66" s="2" t="s">
        <v>564</v>
      </c>
      <c r="B66" s="2">
        <v>1</v>
      </c>
      <c r="C66" s="2"/>
      <c r="D66" s="2">
        <v>1</v>
      </c>
    </row>
    <row r="67" spans="1:4">
      <c r="A67" s="2" t="s">
        <v>565</v>
      </c>
      <c r="B67" s="2">
        <v>1</v>
      </c>
      <c r="C67" s="2"/>
      <c r="D67" s="2">
        <v>1</v>
      </c>
    </row>
    <row r="68" spans="1:4">
      <c r="A68" s="2" t="s">
        <v>55</v>
      </c>
      <c r="B68" s="2">
        <v>1</v>
      </c>
      <c r="C68" s="2"/>
      <c r="D68" s="2">
        <v>1</v>
      </c>
    </row>
    <row r="69" spans="1:4">
      <c r="A69" s="2" t="s">
        <v>56</v>
      </c>
      <c r="B69" s="2">
        <v>26</v>
      </c>
      <c r="C69" s="2">
        <v>7</v>
      </c>
      <c r="D69" s="2">
        <v>33</v>
      </c>
    </row>
    <row r="70" spans="1:4">
      <c r="A70" s="2" t="s">
        <v>57</v>
      </c>
      <c r="B70" s="2">
        <v>3</v>
      </c>
      <c r="C70" s="2">
        <v>1</v>
      </c>
      <c r="D70" s="2">
        <v>4</v>
      </c>
    </row>
    <row r="71" spans="1:4">
      <c r="A71" s="2" t="s">
        <v>58</v>
      </c>
      <c r="B71" s="2">
        <v>1</v>
      </c>
      <c r="C71" s="2"/>
      <c r="D71" s="2">
        <v>1</v>
      </c>
    </row>
    <row r="72" spans="1:4">
      <c r="A72" s="2" t="s">
        <v>59</v>
      </c>
      <c r="B72" s="2">
        <v>2</v>
      </c>
      <c r="C72" s="2"/>
      <c r="D72" s="2">
        <v>2</v>
      </c>
    </row>
    <row r="73" spans="1:4">
      <c r="A73" s="2" t="s">
        <v>60</v>
      </c>
      <c r="B73" s="2"/>
      <c r="C73" s="2">
        <v>30</v>
      </c>
      <c r="D73" s="2">
        <v>30</v>
      </c>
    </row>
    <row r="74" spans="1:4">
      <c r="A74" s="2" t="s">
        <v>62</v>
      </c>
      <c r="B74" s="2"/>
      <c r="C74" s="2">
        <v>34</v>
      </c>
      <c r="D74" s="2">
        <v>34</v>
      </c>
    </row>
    <row r="75" spans="1:4">
      <c r="A75" s="2" t="s">
        <v>63</v>
      </c>
      <c r="B75" s="2"/>
      <c r="C75" s="2">
        <v>11</v>
      </c>
      <c r="D75" s="2">
        <v>11</v>
      </c>
    </row>
    <row r="76" spans="1:4">
      <c r="A76" s="2" t="s">
        <v>64</v>
      </c>
      <c r="B76" s="2"/>
      <c r="C76" s="2">
        <v>11</v>
      </c>
      <c r="D76" s="2">
        <v>11</v>
      </c>
    </row>
    <row r="77" spans="1:4">
      <c r="A77" s="2" t="s">
        <v>436</v>
      </c>
      <c r="B77" s="2"/>
      <c r="C77" s="2">
        <v>1</v>
      </c>
      <c r="D77" s="2">
        <v>1</v>
      </c>
    </row>
    <row r="78" spans="1:4">
      <c r="A78" s="2" t="s">
        <v>65</v>
      </c>
      <c r="B78" s="2">
        <v>13</v>
      </c>
      <c r="C78" s="2"/>
      <c r="D78" s="2">
        <v>13</v>
      </c>
    </row>
    <row r="79" spans="1:4">
      <c r="A79" s="2" t="s">
        <v>66</v>
      </c>
      <c r="B79" s="2">
        <v>6</v>
      </c>
      <c r="C79" s="2"/>
      <c r="D79" s="2">
        <v>6</v>
      </c>
    </row>
    <row r="80" spans="1:4">
      <c r="A80" s="2" t="s">
        <v>67</v>
      </c>
      <c r="B80" s="2">
        <v>4</v>
      </c>
      <c r="C80" s="2">
        <v>1</v>
      </c>
      <c r="D80" s="2">
        <v>5</v>
      </c>
    </row>
    <row r="81" spans="1:4">
      <c r="A81" s="2" t="s">
        <v>68</v>
      </c>
      <c r="B81" s="2">
        <v>2</v>
      </c>
      <c r="C81" s="2"/>
      <c r="D81" s="2">
        <v>2</v>
      </c>
    </row>
    <row r="82" spans="1:4">
      <c r="A82" s="2" t="s">
        <v>69</v>
      </c>
      <c r="B82" s="2">
        <v>22</v>
      </c>
      <c r="C82" s="2">
        <v>19</v>
      </c>
      <c r="D82" s="2">
        <v>41</v>
      </c>
    </row>
    <row r="83" spans="1:4">
      <c r="A83" s="2" t="s">
        <v>675</v>
      </c>
      <c r="B83" s="2">
        <v>1</v>
      </c>
      <c r="C83" s="2"/>
      <c r="D83" s="2">
        <v>1</v>
      </c>
    </row>
    <row r="84" spans="1:4">
      <c r="A84" s="2" t="s">
        <v>346</v>
      </c>
      <c r="B84" s="2">
        <v>3</v>
      </c>
      <c r="C84" s="2">
        <v>5</v>
      </c>
      <c r="D84" s="2">
        <v>8</v>
      </c>
    </row>
    <row r="85" spans="1:4">
      <c r="A85" s="2" t="s">
        <v>70</v>
      </c>
      <c r="B85" s="2"/>
      <c r="C85" s="2">
        <v>2</v>
      </c>
      <c r="D85" s="2">
        <v>2</v>
      </c>
    </row>
    <row r="86" spans="1:4">
      <c r="A86" s="2" t="s">
        <v>71</v>
      </c>
      <c r="B86" s="2">
        <v>1</v>
      </c>
      <c r="C86" s="2"/>
      <c r="D86" s="2">
        <v>1</v>
      </c>
    </row>
    <row r="87" spans="1:4">
      <c r="A87" s="2" t="s">
        <v>72</v>
      </c>
      <c r="B87" s="2">
        <v>5</v>
      </c>
      <c r="C87" s="2">
        <v>3</v>
      </c>
      <c r="D87" s="2">
        <v>8</v>
      </c>
    </row>
    <row r="88" spans="1:4">
      <c r="A88" s="2" t="s">
        <v>566</v>
      </c>
      <c r="B88" s="2"/>
      <c r="C88" s="2">
        <v>1</v>
      </c>
      <c r="D88" s="2">
        <v>1</v>
      </c>
    </row>
    <row r="89" spans="1:4">
      <c r="A89" s="2" t="s">
        <v>74</v>
      </c>
      <c r="B89" s="2">
        <v>15</v>
      </c>
      <c r="C89" s="2">
        <v>9</v>
      </c>
      <c r="D89" s="2">
        <v>24</v>
      </c>
    </row>
    <row r="90" spans="1:4">
      <c r="A90" s="2" t="s">
        <v>76</v>
      </c>
      <c r="B90" s="2">
        <v>1</v>
      </c>
      <c r="C90" s="2"/>
      <c r="D90" s="2">
        <v>1</v>
      </c>
    </row>
    <row r="91" spans="1:4">
      <c r="A91" s="2" t="s">
        <v>77</v>
      </c>
      <c r="B91" s="2">
        <v>78</v>
      </c>
      <c r="C91" s="2">
        <v>69</v>
      </c>
      <c r="D91" s="2">
        <v>147</v>
      </c>
    </row>
    <row r="92" spans="1:4">
      <c r="A92" s="2" t="s">
        <v>676</v>
      </c>
      <c r="B92" s="2">
        <v>1</v>
      </c>
      <c r="C92" s="2"/>
      <c r="D92" s="2">
        <v>1</v>
      </c>
    </row>
    <row r="93" spans="1:4">
      <c r="A93" s="2" t="s">
        <v>79</v>
      </c>
      <c r="B93" s="2">
        <v>26</v>
      </c>
      <c r="C93" s="2">
        <v>25</v>
      </c>
      <c r="D93" s="2">
        <v>51</v>
      </c>
    </row>
    <row r="94" spans="1:4">
      <c r="A94" s="2" t="s">
        <v>567</v>
      </c>
      <c r="B94" s="2">
        <v>1</v>
      </c>
      <c r="C94" s="2"/>
      <c r="D94" s="2">
        <v>1</v>
      </c>
    </row>
    <row r="95" spans="1:4">
      <c r="A95" s="2" t="s">
        <v>568</v>
      </c>
      <c r="B95" s="2">
        <v>1</v>
      </c>
      <c r="C95" s="2"/>
      <c r="D95" s="2">
        <v>1</v>
      </c>
    </row>
    <row r="96" spans="1:4">
      <c r="A96" s="2" t="s">
        <v>83</v>
      </c>
      <c r="B96" s="2">
        <v>1</v>
      </c>
      <c r="C96" s="2">
        <v>4</v>
      </c>
      <c r="D96" s="2">
        <v>5</v>
      </c>
    </row>
    <row r="97" spans="1:4">
      <c r="A97" s="2" t="s">
        <v>85</v>
      </c>
      <c r="B97" s="2"/>
      <c r="C97" s="2">
        <v>2</v>
      </c>
      <c r="D97" s="2">
        <v>2</v>
      </c>
    </row>
    <row r="98" spans="1:4">
      <c r="A98" s="2" t="s">
        <v>569</v>
      </c>
      <c r="B98" s="2"/>
      <c r="C98" s="2">
        <v>1</v>
      </c>
      <c r="D98" s="2">
        <v>1</v>
      </c>
    </row>
    <row r="99" spans="1:4">
      <c r="A99" s="2" t="s">
        <v>86</v>
      </c>
      <c r="B99" s="2">
        <v>1</v>
      </c>
      <c r="C99" s="2"/>
      <c r="D99" s="2">
        <v>1</v>
      </c>
    </row>
    <row r="100" spans="1:4">
      <c r="A100" s="2" t="s">
        <v>677</v>
      </c>
      <c r="B100" s="2">
        <v>1</v>
      </c>
      <c r="C100" s="2"/>
      <c r="D100" s="2">
        <v>1</v>
      </c>
    </row>
    <row r="101" spans="1:4">
      <c r="A101" s="2" t="s">
        <v>442</v>
      </c>
      <c r="B101" s="2"/>
      <c r="C101" s="2">
        <v>1</v>
      </c>
      <c r="D101" s="2">
        <v>1</v>
      </c>
    </row>
    <row r="102" spans="1:4">
      <c r="A102" s="2" t="s">
        <v>87</v>
      </c>
      <c r="B102" s="2">
        <v>2</v>
      </c>
      <c r="C102" s="2"/>
      <c r="D102" s="2">
        <v>2</v>
      </c>
    </row>
    <row r="103" spans="1:4">
      <c r="A103" s="2" t="s">
        <v>89</v>
      </c>
      <c r="B103" s="2"/>
      <c r="C103" s="2">
        <v>2</v>
      </c>
      <c r="D103" s="2">
        <v>2</v>
      </c>
    </row>
    <row r="104" spans="1:4">
      <c r="A104" s="2" t="s">
        <v>351</v>
      </c>
      <c r="B104" s="2"/>
      <c r="C104" s="2">
        <v>1</v>
      </c>
      <c r="D104" s="2">
        <v>1</v>
      </c>
    </row>
    <row r="105" spans="1:4">
      <c r="A105" s="2" t="s">
        <v>92</v>
      </c>
      <c r="B105" s="2"/>
      <c r="C105" s="2">
        <v>2</v>
      </c>
      <c r="D105" s="2">
        <v>2</v>
      </c>
    </row>
    <row r="106" spans="1:4">
      <c r="A106" s="2" t="s">
        <v>570</v>
      </c>
      <c r="B106" s="2"/>
      <c r="C106" s="2">
        <v>2</v>
      </c>
      <c r="D106" s="2">
        <v>2</v>
      </c>
    </row>
    <row r="107" spans="1:4">
      <c r="A107" s="2" t="s">
        <v>94</v>
      </c>
      <c r="B107" s="2">
        <v>9</v>
      </c>
      <c r="C107" s="2">
        <v>8</v>
      </c>
      <c r="D107" s="2">
        <v>17</v>
      </c>
    </row>
    <row r="108" spans="1:4">
      <c r="A108" s="2" t="s">
        <v>445</v>
      </c>
      <c r="B108" s="2">
        <v>1</v>
      </c>
      <c r="C108" s="2"/>
      <c r="D108" s="2">
        <v>1</v>
      </c>
    </row>
    <row r="109" spans="1:4">
      <c r="A109" s="2" t="s">
        <v>95</v>
      </c>
      <c r="B109" s="2">
        <v>1</v>
      </c>
      <c r="C109" s="2"/>
      <c r="D109" s="2">
        <v>1</v>
      </c>
    </row>
    <row r="110" spans="1:4">
      <c r="A110" s="2" t="s">
        <v>96</v>
      </c>
      <c r="B110" s="2">
        <v>98</v>
      </c>
      <c r="C110" s="2">
        <v>151</v>
      </c>
      <c r="D110" s="2">
        <v>249</v>
      </c>
    </row>
    <row r="111" spans="1:4">
      <c r="A111" s="2" t="s">
        <v>97</v>
      </c>
      <c r="B111" s="2">
        <v>2</v>
      </c>
      <c r="C111" s="2">
        <v>4</v>
      </c>
      <c r="D111" s="2">
        <v>6</v>
      </c>
    </row>
    <row r="112" spans="1:4">
      <c r="A112" s="2" t="s">
        <v>98</v>
      </c>
      <c r="B112" s="2">
        <v>3</v>
      </c>
      <c r="C112" s="2"/>
      <c r="D112" s="2">
        <v>3</v>
      </c>
    </row>
    <row r="113" spans="1:4">
      <c r="A113" s="2" t="s">
        <v>678</v>
      </c>
      <c r="B113" s="2"/>
      <c r="C113" s="2">
        <v>1</v>
      </c>
      <c r="D113" s="2">
        <v>1</v>
      </c>
    </row>
    <row r="114" spans="1:4">
      <c r="A114" s="2" t="s">
        <v>99</v>
      </c>
      <c r="B114" s="2">
        <v>1</v>
      </c>
      <c r="C114" s="2">
        <v>2</v>
      </c>
      <c r="D114" s="2">
        <v>3</v>
      </c>
    </row>
    <row r="115" spans="1:4">
      <c r="A115" s="2" t="s">
        <v>100</v>
      </c>
      <c r="B115" s="2">
        <v>3</v>
      </c>
      <c r="C115" s="2">
        <v>1</v>
      </c>
      <c r="D115" s="2">
        <v>4</v>
      </c>
    </row>
    <row r="116" spans="1:4">
      <c r="A116" s="2" t="s">
        <v>102</v>
      </c>
      <c r="B116" s="2">
        <v>1</v>
      </c>
      <c r="C116" s="2">
        <v>1</v>
      </c>
      <c r="D116" s="2">
        <v>2</v>
      </c>
    </row>
    <row r="117" spans="1:4">
      <c r="A117" s="2" t="s">
        <v>571</v>
      </c>
      <c r="B117" s="2">
        <v>1</v>
      </c>
      <c r="C117" s="2">
        <v>1</v>
      </c>
      <c r="D117" s="2">
        <v>2</v>
      </c>
    </row>
    <row r="118" spans="1:4">
      <c r="A118" s="2" t="s">
        <v>447</v>
      </c>
      <c r="B118" s="2">
        <v>1</v>
      </c>
      <c r="C118" s="2">
        <v>2</v>
      </c>
      <c r="D118" s="2">
        <v>3</v>
      </c>
    </row>
    <row r="119" spans="1:4">
      <c r="A119" s="2" t="s">
        <v>448</v>
      </c>
      <c r="B119" s="2">
        <v>1</v>
      </c>
      <c r="C119" s="2"/>
      <c r="D119" s="2">
        <v>1</v>
      </c>
    </row>
    <row r="120" spans="1:4">
      <c r="A120" s="2" t="s">
        <v>103</v>
      </c>
      <c r="B120" s="2">
        <v>4</v>
      </c>
      <c r="C120" s="2"/>
      <c r="D120" s="2">
        <v>4</v>
      </c>
    </row>
    <row r="121" spans="1:4">
      <c r="A121" s="2" t="s">
        <v>572</v>
      </c>
      <c r="B121" s="2">
        <v>1</v>
      </c>
      <c r="C121" s="2"/>
      <c r="D121" s="2">
        <v>1</v>
      </c>
    </row>
    <row r="122" spans="1:4">
      <c r="A122" s="2" t="s">
        <v>627</v>
      </c>
      <c r="B122" s="2">
        <v>1</v>
      </c>
      <c r="C122" s="2"/>
      <c r="D122" s="2">
        <v>1</v>
      </c>
    </row>
    <row r="123" spans="1:4">
      <c r="A123" s="2" t="s">
        <v>359</v>
      </c>
      <c r="B123" s="2">
        <v>3</v>
      </c>
      <c r="C123" s="2">
        <v>3</v>
      </c>
      <c r="D123" s="2">
        <v>6</v>
      </c>
    </row>
    <row r="124" spans="1:4">
      <c r="A124" s="2" t="s">
        <v>106</v>
      </c>
      <c r="B124" s="2">
        <v>8</v>
      </c>
      <c r="C124" s="2">
        <v>7</v>
      </c>
      <c r="D124" s="2">
        <v>15</v>
      </c>
    </row>
    <row r="125" spans="1:4">
      <c r="A125" s="2" t="s">
        <v>107</v>
      </c>
      <c r="B125" s="2">
        <v>3</v>
      </c>
      <c r="C125" s="2">
        <v>2</v>
      </c>
      <c r="D125" s="2">
        <v>5</v>
      </c>
    </row>
    <row r="126" spans="1:4">
      <c r="A126" s="2" t="s">
        <v>108</v>
      </c>
      <c r="B126" s="2">
        <v>8</v>
      </c>
      <c r="C126" s="2">
        <v>4</v>
      </c>
      <c r="D126" s="2">
        <v>12</v>
      </c>
    </row>
    <row r="127" spans="1:4">
      <c r="A127" s="2" t="s">
        <v>109</v>
      </c>
      <c r="B127" s="2">
        <v>3</v>
      </c>
      <c r="C127" s="2">
        <v>1</v>
      </c>
      <c r="D127" s="2">
        <v>4</v>
      </c>
    </row>
    <row r="128" spans="1:4">
      <c r="A128" s="2" t="s">
        <v>449</v>
      </c>
      <c r="B128" s="2"/>
      <c r="C128" s="2">
        <v>1</v>
      </c>
      <c r="D128" s="2">
        <v>1</v>
      </c>
    </row>
    <row r="129" spans="1:4">
      <c r="A129" s="2" t="s">
        <v>110</v>
      </c>
      <c r="B129" s="2">
        <v>1</v>
      </c>
      <c r="C129" s="2"/>
      <c r="D129" s="2">
        <v>1</v>
      </c>
    </row>
    <row r="130" spans="1:4">
      <c r="A130" s="2" t="s">
        <v>111</v>
      </c>
      <c r="B130" s="2"/>
      <c r="C130" s="2">
        <v>3</v>
      </c>
      <c r="D130" s="2">
        <v>3</v>
      </c>
    </row>
    <row r="131" spans="1:4">
      <c r="A131" s="2" t="s">
        <v>112</v>
      </c>
      <c r="B131" s="2">
        <v>13</v>
      </c>
      <c r="C131" s="2">
        <v>5</v>
      </c>
      <c r="D131" s="2">
        <v>18</v>
      </c>
    </row>
    <row r="132" spans="1:4">
      <c r="A132" s="2" t="s">
        <v>573</v>
      </c>
      <c r="B132" s="2"/>
      <c r="C132" s="2">
        <v>1</v>
      </c>
      <c r="D132" s="2">
        <v>1</v>
      </c>
    </row>
    <row r="133" spans="1:4">
      <c r="A133" s="2" t="s">
        <v>116</v>
      </c>
      <c r="B133" s="2">
        <v>4</v>
      </c>
      <c r="C133" s="2">
        <v>1</v>
      </c>
      <c r="D133" s="2">
        <v>5</v>
      </c>
    </row>
    <row r="134" spans="1:4">
      <c r="A134" s="2" t="s">
        <v>118</v>
      </c>
      <c r="B134" s="2">
        <v>25</v>
      </c>
      <c r="C134" s="2">
        <v>14</v>
      </c>
      <c r="D134" s="2">
        <v>39</v>
      </c>
    </row>
    <row r="135" spans="1:4">
      <c r="A135" s="2" t="s">
        <v>120</v>
      </c>
      <c r="B135" s="2">
        <v>4</v>
      </c>
      <c r="C135" s="2">
        <v>1</v>
      </c>
      <c r="D135" s="2">
        <v>5</v>
      </c>
    </row>
    <row r="136" spans="1:4">
      <c r="A136" s="2" t="s">
        <v>121</v>
      </c>
      <c r="B136" s="2">
        <v>1</v>
      </c>
      <c r="C136" s="2"/>
      <c r="D136" s="2">
        <v>1</v>
      </c>
    </row>
    <row r="137" spans="1:4">
      <c r="A137" s="2" t="s">
        <v>122</v>
      </c>
      <c r="B137" s="2">
        <v>3</v>
      </c>
      <c r="C137" s="2">
        <v>1</v>
      </c>
      <c r="D137" s="2">
        <v>4</v>
      </c>
    </row>
    <row r="138" spans="1:4">
      <c r="A138" s="2" t="s">
        <v>574</v>
      </c>
      <c r="B138" s="2"/>
      <c r="C138" s="2">
        <v>1</v>
      </c>
      <c r="D138" s="2">
        <v>1</v>
      </c>
    </row>
    <row r="139" spans="1:4">
      <c r="A139" s="2" t="s">
        <v>450</v>
      </c>
      <c r="B139" s="2">
        <v>1</v>
      </c>
      <c r="C139" s="2"/>
      <c r="D139" s="2">
        <v>1</v>
      </c>
    </row>
    <row r="140" spans="1:4">
      <c r="A140" s="2" t="s">
        <v>679</v>
      </c>
      <c r="B140" s="2">
        <v>1</v>
      </c>
      <c r="C140" s="2"/>
      <c r="D140" s="2">
        <v>1</v>
      </c>
    </row>
    <row r="141" spans="1:4">
      <c r="A141" s="2" t="s">
        <v>361</v>
      </c>
      <c r="B141" s="2">
        <v>1</v>
      </c>
      <c r="C141" s="2"/>
      <c r="D141" s="2">
        <v>1</v>
      </c>
    </row>
    <row r="142" spans="1:4">
      <c r="A142" s="2" t="s">
        <v>124</v>
      </c>
      <c r="B142" s="2">
        <v>22</v>
      </c>
      <c r="C142" s="2">
        <v>10</v>
      </c>
      <c r="D142" s="2">
        <v>32</v>
      </c>
    </row>
    <row r="143" spans="1:4">
      <c r="A143" s="2" t="s">
        <v>125</v>
      </c>
      <c r="B143" s="2"/>
      <c r="C143" s="2">
        <v>1</v>
      </c>
      <c r="D143" s="2">
        <v>1</v>
      </c>
    </row>
    <row r="144" spans="1:4">
      <c r="A144" s="2" t="s">
        <v>126</v>
      </c>
      <c r="B144" s="2"/>
      <c r="C144" s="2">
        <v>2</v>
      </c>
      <c r="D144" s="2">
        <v>2</v>
      </c>
    </row>
    <row r="145" spans="1:4">
      <c r="A145" s="2" t="s">
        <v>127</v>
      </c>
      <c r="B145" s="2">
        <v>47</v>
      </c>
      <c r="C145" s="2">
        <v>25</v>
      </c>
      <c r="D145" s="2">
        <v>72</v>
      </c>
    </row>
    <row r="146" spans="1:4">
      <c r="A146" s="2" t="s">
        <v>129</v>
      </c>
      <c r="B146" s="2">
        <v>19</v>
      </c>
      <c r="C146" s="2">
        <v>13</v>
      </c>
      <c r="D146" s="2">
        <v>32</v>
      </c>
    </row>
    <row r="147" spans="1:4">
      <c r="A147" s="2" t="s">
        <v>130</v>
      </c>
      <c r="B147" s="2">
        <v>5</v>
      </c>
      <c r="C147" s="2">
        <v>3</v>
      </c>
      <c r="D147" s="2">
        <v>8</v>
      </c>
    </row>
    <row r="148" spans="1:4">
      <c r="A148" s="2" t="s">
        <v>131</v>
      </c>
      <c r="B148" s="2">
        <v>22</v>
      </c>
      <c r="C148" s="2">
        <v>13</v>
      </c>
      <c r="D148" s="2">
        <v>35</v>
      </c>
    </row>
    <row r="149" spans="1:4">
      <c r="A149" s="2" t="s">
        <v>132</v>
      </c>
      <c r="B149" s="2">
        <v>28</v>
      </c>
      <c r="C149" s="2">
        <v>22</v>
      </c>
      <c r="D149" s="2">
        <v>50</v>
      </c>
    </row>
    <row r="150" spans="1:4">
      <c r="A150" s="2" t="s">
        <v>133</v>
      </c>
      <c r="B150" s="2">
        <v>1</v>
      </c>
      <c r="C150" s="2"/>
      <c r="D150" s="2">
        <v>1</v>
      </c>
    </row>
    <row r="151" spans="1:4">
      <c r="A151" s="2" t="s">
        <v>575</v>
      </c>
      <c r="B151" s="2">
        <v>1</v>
      </c>
      <c r="C151" s="2"/>
      <c r="D151" s="2">
        <v>1</v>
      </c>
    </row>
    <row r="152" spans="1:4">
      <c r="A152" s="2" t="s">
        <v>576</v>
      </c>
      <c r="B152" s="2"/>
      <c r="C152" s="2">
        <v>1</v>
      </c>
      <c r="D152" s="2">
        <v>1</v>
      </c>
    </row>
    <row r="153" spans="1:4">
      <c r="A153" s="2" t="s">
        <v>136</v>
      </c>
      <c r="B153" s="2">
        <v>9</v>
      </c>
      <c r="C153" s="2">
        <v>12</v>
      </c>
      <c r="D153" s="2">
        <v>21</v>
      </c>
    </row>
    <row r="154" spans="1:4">
      <c r="A154" s="2" t="s">
        <v>680</v>
      </c>
      <c r="B154" s="2">
        <v>1</v>
      </c>
      <c r="C154" s="2"/>
      <c r="D154" s="2">
        <v>1</v>
      </c>
    </row>
    <row r="155" spans="1:4">
      <c r="A155" s="2" t="s">
        <v>137</v>
      </c>
      <c r="B155" s="2">
        <v>1</v>
      </c>
      <c r="C155" s="2"/>
      <c r="D155" s="2">
        <v>1</v>
      </c>
    </row>
    <row r="156" spans="1:4">
      <c r="A156" s="2" t="s">
        <v>138</v>
      </c>
      <c r="B156" s="2"/>
      <c r="C156" s="2">
        <v>1</v>
      </c>
      <c r="D156" s="2">
        <v>1</v>
      </c>
    </row>
    <row r="157" spans="1:4">
      <c r="A157" s="2" t="s">
        <v>139</v>
      </c>
      <c r="B157" s="2">
        <v>8</v>
      </c>
      <c r="C157" s="2">
        <v>7</v>
      </c>
      <c r="D157" s="2">
        <v>15</v>
      </c>
    </row>
    <row r="158" spans="1:4">
      <c r="A158" s="2" t="s">
        <v>577</v>
      </c>
      <c r="B158" s="2"/>
      <c r="C158" s="2">
        <v>1</v>
      </c>
      <c r="D158" s="2">
        <v>1</v>
      </c>
    </row>
    <row r="159" spans="1:4">
      <c r="A159" s="2" t="s">
        <v>140</v>
      </c>
      <c r="B159" s="2">
        <v>19</v>
      </c>
      <c r="C159" s="2">
        <v>8</v>
      </c>
      <c r="D159" s="2">
        <v>27</v>
      </c>
    </row>
    <row r="160" spans="1:4">
      <c r="A160" s="2" t="s">
        <v>578</v>
      </c>
      <c r="B160" s="2"/>
      <c r="C160" s="2">
        <v>2</v>
      </c>
      <c r="D160" s="2">
        <v>2</v>
      </c>
    </row>
    <row r="161" spans="1:4">
      <c r="A161" s="2" t="s">
        <v>141</v>
      </c>
      <c r="B161" s="2">
        <v>3</v>
      </c>
      <c r="C161" s="2">
        <v>1</v>
      </c>
      <c r="D161" s="2">
        <v>4</v>
      </c>
    </row>
    <row r="162" spans="1:4">
      <c r="A162" s="2" t="s">
        <v>142</v>
      </c>
      <c r="B162" s="2">
        <v>8</v>
      </c>
      <c r="C162" s="2">
        <v>4</v>
      </c>
      <c r="D162" s="2">
        <v>12</v>
      </c>
    </row>
    <row r="163" spans="1:4">
      <c r="A163" s="2" t="s">
        <v>364</v>
      </c>
      <c r="B163" s="2">
        <v>1</v>
      </c>
      <c r="C163" s="2">
        <v>3</v>
      </c>
      <c r="D163" s="2">
        <v>4</v>
      </c>
    </row>
    <row r="164" spans="1:4">
      <c r="A164" s="2" t="s">
        <v>143</v>
      </c>
      <c r="B164" s="2">
        <v>24</v>
      </c>
      <c r="C164" s="2">
        <v>14</v>
      </c>
      <c r="D164" s="2">
        <v>38</v>
      </c>
    </row>
    <row r="165" spans="1:4">
      <c r="A165" s="2" t="s">
        <v>144</v>
      </c>
      <c r="B165" s="2">
        <v>2</v>
      </c>
      <c r="C165" s="2"/>
      <c r="D165" s="2">
        <v>2</v>
      </c>
    </row>
    <row r="166" spans="1:4">
      <c r="A166" s="2" t="s">
        <v>145</v>
      </c>
      <c r="B166" s="2">
        <v>13</v>
      </c>
      <c r="C166" s="2">
        <v>14</v>
      </c>
      <c r="D166" s="2">
        <v>27</v>
      </c>
    </row>
    <row r="167" spans="1:4">
      <c r="A167" s="2" t="s">
        <v>146</v>
      </c>
      <c r="B167" s="2">
        <v>74</v>
      </c>
      <c r="C167" s="2">
        <v>43</v>
      </c>
      <c r="D167" s="2">
        <v>117</v>
      </c>
    </row>
    <row r="168" spans="1:4">
      <c r="A168" s="2" t="s">
        <v>147</v>
      </c>
      <c r="B168" s="2">
        <v>5</v>
      </c>
      <c r="C168" s="2">
        <v>4</v>
      </c>
      <c r="D168" s="2">
        <v>9</v>
      </c>
    </row>
    <row r="169" spans="1:4">
      <c r="A169" s="2" t="s">
        <v>148</v>
      </c>
      <c r="B169" s="2">
        <v>33</v>
      </c>
      <c r="C169" s="2">
        <v>24</v>
      </c>
      <c r="D169" s="2">
        <v>57</v>
      </c>
    </row>
    <row r="170" spans="1:4">
      <c r="A170" s="2" t="s">
        <v>149</v>
      </c>
      <c r="B170" s="2">
        <v>5</v>
      </c>
      <c r="C170" s="2"/>
      <c r="D170" s="2">
        <v>5</v>
      </c>
    </row>
    <row r="171" spans="1:4">
      <c r="A171" s="2" t="s">
        <v>150</v>
      </c>
      <c r="B171" s="2">
        <v>19</v>
      </c>
      <c r="C171" s="2">
        <v>18</v>
      </c>
      <c r="D171" s="2">
        <v>37</v>
      </c>
    </row>
    <row r="172" spans="1:4">
      <c r="A172" s="2" t="s">
        <v>151</v>
      </c>
      <c r="B172" s="2">
        <v>1</v>
      </c>
      <c r="C172" s="2">
        <v>1</v>
      </c>
      <c r="D172" s="2">
        <v>2</v>
      </c>
    </row>
    <row r="173" spans="1:4">
      <c r="A173" s="2" t="s">
        <v>152</v>
      </c>
      <c r="B173" s="2">
        <v>7</v>
      </c>
      <c r="C173" s="2"/>
      <c r="D173" s="2">
        <v>7</v>
      </c>
    </row>
    <row r="174" spans="1:4">
      <c r="A174" s="2" t="s">
        <v>579</v>
      </c>
      <c r="B174" s="2"/>
      <c r="C174" s="2">
        <v>2</v>
      </c>
      <c r="D174" s="2">
        <v>2</v>
      </c>
    </row>
    <row r="175" spans="1:4">
      <c r="A175" s="2" t="s">
        <v>366</v>
      </c>
      <c r="B175" s="2">
        <v>2</v>
      </c>
      <c r="C175" s="2">
        <v>1</v>
      </c>
      <c r="D175" s="2">
        <v>3</v>
      </c>
    </row>
    <row r="176" spans="1:4">
      <c r="A176" s="2" t="s">
        <v>153</v>
      </c>
      <c r="B176" s="2"/>
      <c r="C176" s="2">
        <v>1</v>
      </c>
      <c r="D176" s="2">
        <v>1</v>
      </c>
    </row>
    <row r="177" spans="1:4">
      <c r="A177" s="2" t="s">
        <v>154</v>
      </c>
      <c r="B177" s="2"/>
      <c r="C177" s="2">
        <v>1</v>
      </c>
      <c r="D177" s="2">
        <v>1</v>
      </c>
    </row>
    <row r="178" spans="1:4">
      <c r="A178" s="2" t="s">
        <v>155</v>
      </c>
      <c r="B178" s="2">
        <v>1</v>
      </c>
      <c r="C178" s="2">
        <v>1</v>
      </c>
      <c r="D178" s="2">
        <v>2</v>
      </c>
    </row>
    <row r="179" spans="1:4">
      <c r="A179" s="2" t="s">
        <v>368</v>
      </c>
      <c r="B179" s="2"/>
      <c r="C179" s="2">
        <v>2</v>
      </c>
      <c r="D179" s="2">
        <v>2</v>
      </c>
    </row>
    <row r="180" spans="1:4">
      <c r="A180" s="2" t="s">
        <v>369</v>
      </c>
      <c r="B180" s="2"/>
      <c r="C180" s="2">
        <v>2</v>
      </c>
      <c r="D180" s="2">
        <v>2</v>
      </c>
    </row>
    <row r="181" spans="1:4">
      <c r="A181" s="2" t="s">
        <v>580</v>
      </c>
      <c r="B181" s="2">
        <v>1</v>
      </c>
      <c r="C181" s="2"/>
      <c r="D181" s="2">
        <v>1</v>
      </c>
    </row>
    <row r="182" spans="1:4">
      <c r="A182" s="2" t="s">
        <v>158</v>
      </c>
      <c r="B182" s="2">
        <v>2</v>
      </c>
      <c r="C182" s="2"/>
      <c r="D182" s="2">
        <v>2</v>
      </c>
    </row>
    <row r="183" spans="1:4">
      <c r="A183" s="2" t="s">
        <v>159</v>
      </c>
      <c r="B183" s="2">
        <v>1</v>
      </c>
      <c r="C183" s="2"/>
      <c r="D183" s="2">
        <v>1</v>
      </c>
    </row>
    <row r="184" spans="1:4">
      <c r="A184" s="2" t="s">
        <v>160</v>
      </c>
      <c r="B184" s="2">
        <v>3</v>
      </c>
      <c r="C184" s="2">
        <v>3</v>
      </c>
      <c r="D184" s="2">
        <v>6</v>
      </c>
    </row>
    <row r="185" spans="1:4">
      <c r="A185" s="2" t="s">
        <v>161</v>
      </c>
      <c r="B185" s="2">
        <v>137</v>
      </c>
      <c r="C185" s="2">
        <v>98</v>
      </c>
      <c r="D185" s="2">
        <v>235</v>
      </c>
    </row>
    <row r="186" spans="1:4">
      <c r="A186" s="2" t="s">
        <v>163</v>
      </c>
      <c r="B186" s="2"/>
      <c r="C186" s="2">
        <v>1</v>
      </c>
      <c r="D186" s="2">
        <v>1</v>
      </c>
    </row>
    <row r="187" spans="1:4">
      <c r="A187" s="2" t="s">
        <v>164</v>
      </c>
      <c r="B187" s="2">
        <v>32</v>
      </c>
      <c r="C187" s="2">
        <v>4</v>
      </c>
      <c r="D187" s="2">
        <v>36</v>
      </c>
    </row>
    <row r="188" spans="1:4">
      <c r="A188" s="2" t="s">
        <v>458</v>
      </c>
      <c r="B188" s="2">
        <v>3</v>
      </c>
      <c r="C188" s="2"/>
      <c r="D188" s="2">
        <v>3</v>
      </c>
    </row>
    <row r="189" spans="1:4">
      <c r="A189" s="2" t="s">
        <v>165</v>
      </c>
      <c r="B189" s="2">
        <v>5</v>
      </c>
      <c r="C189" s="2">
        <v>2</v>
      </c>
      <c r="D189" s="2">
        <v>7</v>
      </c>
    </row>
    <row r="190" spans="1:4">
      <c r="A190" s="2" t="s">
        <v>166</v>
      </c>
      <c r="B190" s="2">
        <v>25</v>
      </c>
      <c r="C190" s="2">
        <v>11</v>
      </c>
      <c r="D190" s="2">
        <v>36</v>
      </c>
    </row>
    <row r="191" spans="1:4">
      <c r="A191" s="2" t="s">
        <v>373</v>
      </c>
      <c r="B191" s="2">
        <v>1</v>
      </c>
      <c r="C191" s="2"/>
      <c r="D191" s="2">
        <v>1</v>
      </c>
    </row>
    <row r="192" spans="1:4">
      <c r="A192" s="2" t="s">
        <v>167</v>
      </c>
      <c r="B192" s="2"/>
      <c r="C192" s="2">
        <v>1</v>
      </c>
      <c r="D192" s="2">
        <v>1</v>
      </c>
    </row>
    <row r="193" spans="1:4">
      <c r="A193" s="2" t="s">
        <v>581</v>
      </c>
      <c r="B193" s="2">
        <v>1</v>
      </c>
      <c r="C193" s="2"/>
      <c r="D193" s="2">
        <v>1</v>
      </c>
    </row>
    <row r="194" spans="1:4">
      <c r="A194" s="2" t="s">
        <v>168</v>
      </c>
      <c r="B194" s="2">
        <v>1</v>
      </c>
      <c r="C194" s="2">
        <v>1</v>
      </c>
      <c r="D194" s="2">
        <v>2</v>
      </c>
    </row>
    <row r="195" spans="1:4">
      <c r="A195" s="2" t="s">
        <v>582</v>
      </c>
      <c r="B195" s="2">
        <v>1</v>
      </c>
      <c r="C195" s="2"/>
      <c r="D195" s="2">
        <v>1</v>
      </c>
    </row>
    <row r="196" spans="1:4">
      <c r="A196" s="2" t="s">
        <v>169</v>
      </c>
      <c r="B196" s="2"/>
      <c r="C196" s="2">
        <v>1</v>
      </c>
      <c r="D196" s="2">
        <v>1</v>
      </c>
    </row>
    <row r="197" spans="1:4">
      <c r="A197" s="2" t="s">
        <v>583</v>
      </c>
      <c r="B197" s="2"/>
      <c r="C197" s="2">
        <v>1</v>
      </c>
      <c r="D197" s="2">
        <v>1</v>
      </c>
    </row>
    <row r="198" spans="1:4">
      <c r="A198" s="2" t="s">
        <v>170</v>
      </c>
      <c r="B198" s="2">
        <v>2</v>
      </c>
      <c r="C198" s="2"/>
      <c r="D198" s="2">
        <v>2</v>
      </c>
    </row>
    <row r="199" spans="1:4">
      <c r="A199" s="2" t="s">
        <v>171</v>
      </c>
      <c r="B199" s="2">
        <v>9</v>
      </c>
      <c r="C199" s="2">
        <v>16</v>
      </c>
      <c r="D199" s="2">
        <v>25</v>
      </c>
    </row>
    <row r="200" spans="1:4">
      <c r="A200" s="2" t="s">
        <v>374</v>
      </c>
      <c r="B200" s="2">
        <v>1</v>
      </c>
      <c r="C200" s="2"/>
      <c r="D200" s="2">
        <v>1</v>
      </c>
    </row>
    <row r="201" spans="1:4">
      <c r="A201" s="2" t="s">
        <v>173</v>
      </c>
      <c r="B201" s="2">
        <v>6</v>
      </c>
      <c r="C201" s="2">
        <v>5</v>
      </c>
      <c r="D201" s="2">
        <v>11</v>
      </c>
    </row>
    <row r="202" spans="1:4">
      <c r="A202" s="2" t="s">
        <v>174</v>
      </c>
      <c r="B202" s="2">
        <v>6</v>
      </c>
      <c r="C202" s="2">
        <v>2</v>
      </c>
      <c r="D202" s="2">
        <v>8</v>
      </c>
    </row>
    <row r="203" spans="1:4">
      <c r="A203" s="2" t="s">
        <v>460</v>
      </c>
      <c r="B203" s="2">
        <v>3</v>
      </c>
      <c r="C203" s="2"/>
      <c r="D203" s="2">
        <v>3</v>
      </c>
    </row>
    <row r="204" spans="1:4">
      <c r="A204" s="2" t="s">
        <v>175</v>
      </c>
      <c r="B204" s="2">
        <v>74</v>
      </c>
      <c r="C204" s="2">
        <v>34</v>
      </c>
      <c r="D204" s="2">
        <v>108</v>
      </c>
    </row>
    <row r="205" spans="1:4">
      <c r="A205" s="2" t="s">
        <v>176</v>
      </c>
      <c r="B205" s="2">
        <v>2</v>
      </c>
      <c r="C205" s="2">
        <v>2</v>
      </c>
      <c r="D205" s="2">
        <v>4</v>
      </c>
    </row>
    <row r="206" spans="1:4">
      <c r="A206" s="2" t="s">
        <v>177</v>
      </c>
      <c r="B206" s="2">
        <v>1</v>
      </c>
      <c r="C206" s="2"/>
      <c r="D206" s="2">
        <v>1</v>
      </c>
    </row>
    <row r="207" spans="1:4">
      <c r="A207" s="2" t="s">
        <v>584</v>
      </c>
      <c r="B207" s="2"/>
      <c r="C207" s="2">
        <v>1</v>
      </c>
      <c r="D207" s="2">
        <v>1</v>
      </c>
    </row>
    <row r="208" spans="1:4">
      <c r="A208" s="2" t="s">
        <v>178</v>
      </c>
      <c r="B208" s="2"/>
      <c r="C208" s="2">
        <v>1</v>
      </c>
      <c r="D208" s="2">
        <v>1</v>
      </c>
    </row>
    <row r="209" spans="1:4">
      <c r="A209" s="2" t="s">
        <v>179</v>
      </c>
      <c r="B209" s="2">
        <v>15</v>
      </c>
      <c r="C209" s="2">
        <v>9</v>
      </c>
      <c r="D209" s="2">
        <v>24</v>
      </c>
    </row>
    <row r="210" spans="1:4">
      <c r="A210" s="2" t="s">
        <v>375</v>
      </c>
      <c r="B210" s="2">
        <v>1</v>
      </c>
      <c r="C210" s="2"/>
      <c r="D210" s="2">
        <v>1</v>
      </c>
    </row>
    <row r="211" spans="1:4">
      <c r="A211" s="2" t="s">
        <v>462</v>
      </c>
      <c r="B211" s="2">
        <v>3</v>
      </c>
      <c r="C211" s="2">
        <v>1</v>
      </c>
      <c r="D211" s="2">
        <v>4</v>
      </c>
    </row>
    <row r="212" spans="1:4">
      <c r="A212" s="2" t="s">
        <v>180</v>
      </c>
      <c r="B212" s="2"/>
      <c r="C212" s="2">
        <v>1</v>
      </c>
      <c r="D212" s="2">
        <v>1</v>
      </c>
    </row>
    <row r="213" spans="1:4">
      <c r="A213" s="2" t="s">
        <v>585</v>
      </c>
      <c r="B213" s="2"/>
      <c r="C213" s="2">
        <v>1</v>
      </c>
      <c r="D213" s="2">
        <v>1</v>
      </c>
    </row>
    <row r="214" spans="1:4">
      <c r="A214" s="2" t="s">
        <v>181</v>
      </c>
      <c r="B214" s="2">
        <v>2</v>
      </c>
      <c r="C214" s="2">
        <v>1</v>
      </c>
      <c r="D214" s="2">
        <v>3</v>
      </c>
    </row>
    <row r="215" spans="1:4">
      <c r="A215" s="2" t="s">
        <v>182</v>
      </c>
      <c r="B215" s="2">
        <v>8</v>
      </c>
      <c r="C215" s="2">
        <v>7</v>
      </c>
      <c r="D215" s="2">
        <v>15</v>
      </c>
    </row>
    <row r="216" spans="1:4">
      <c r="A216" s="2" t="s">
        <v>183</v>
      </c>
      <c r="B216" s="2">
        <v>1</v>
      </c>
      <c r="C216" s="2"/>
      <c r="D216" s="2">
        <v>1</v>
      </c>
    </row>
    <row r="217" spans="1:4">
      <c r="A217" s="2" t="s">
        <v>187</v>
      </c>
      <c r="B217" s="2">
        <v>1</v>
      </c>
      <c r="C217" s="2"/>
      <c r="D217" s="2">
        <v>1</v>
      </c>
    </row>
    <row r="218" spans="1:4">
      <c r="A218" s="2" t="s">
        <v>586</v>
      </c>
      <c r="B218" s="2">
        <v>1</v>
      </c>
      <c r="C218" s="2"/>
      <c r="D218" s="2">
        <v>1</v>
      </c>
    </row>
    <row r="219" spans="1:4">
      <c r="A219" s="2" t="s">
        <v>189</v>
      </c>
      <c r="B219" s="2">
        <v>3</v>
      </c>
      <c r="C219" s="2">
        <v>3</v>
      </c>
      <c r="D219" s="2">
        <v>6</v>
      </c>
    </row>
    <row r="220" spans="1:4">
      <c r="A220" s="2" t="s">
        <v>380</v>
      </c>
      <c r="B220" s="2">
        <v>1</v>
      </c>
      <c r="C220" s="2">
        <v>1</v>
      </c>
      <c r="D220" s="2">
        <v>2</v>
      </c>
    </row>
    <row r="221" spans="1:4">
      <c r="A221" s="2" t="s">
        <v>191</v>
      </c>
      <c r="B221" s="2">
        <v>1</v>
      </c>
      <c r="C221" s="2"/>
      <c r="D221" s="2">
        <v>1</v>
      </c>
    </row>
    <row r="222" spans="1:4">
      <c r="A222" s="2" t="s">
        <v>587</v>
      </c>
      <c r="B222" s="2">
        <v>1</v>
      </c>
      <c r="C222" s="2"/>
      <c r="D222" s="2">
        <v>1</v>
      </c>
    </row>
    <row r="223" spans="1:4">
      <c r="A223" s="2" t="s">
        <v>638</v>
      </c>
      <c r="B223" s="2">
        <v>1</v>
      </c>
      <c r="C223" s="2"/>
      <c r="D223" s="2">
        <v>1</v>
      </c>
    </row>
    <row r="224" spans="1:4">
      <c r="A224" s="2" t="s">
        <v>192</v>
      </c>
      <c r="B224" s="2">
        <v>1</v>
      </c>
      <c r="C224" s="2">
        <v>1</v>
      </c>
      <c r="D224" s="2">
        <v>2</v>
      </c>
    </row>
    <row r="225" spans="1:4">
      <c r="A225" s="2" t="s">
        <v>193</v>
      </c>
      <c r="B225" s="2"/>
      <c r="C225" s="2">
        <v>1</v>
      </c>
      <c r="D225" s="2">
        <v>1</v>
      </c>
    </row>
    <row r="226" spans="1:4">
      <c r="A226" s="2" t="s">
        <v>194</v>
      </c>
      <c r="B226" s="2">
        <v>2</v>
      </c>
      <c r="C226" s="2"/>
      <c r="D226" s="2">
        <v>2</v>
      </c>
    </row>
    <row r="227" spans="1:4">
      <c r="A227" s="2" t="s">
        <v>195</v>
      </c>
      <c r="B227" s="2">
        <v>3</v>
      </c>
      <c r="C227" s="2">
        <v>1</v>
      </c>
      <c r="D227" s="2">
        <v>4</v>
      </c>
    </row>
    <row r="228" spans="1:4">
      <c r="A228" s="2" t="s">
        <v>196</v>
      </c>
      <c r="B228" s="2">
        <v>60</v>
      </c>
      <c r="C228" s="2">
        <v>18</v>
      </c>
      <c r="D228" s="2">
        <v>78</v>
      </c>
    </row>
    <row r="229" spans="1:4">
      <c r="A229" s="2" t="s">
        <v>197</v>
      </c>
      <c r="B229" s="2">
        <v>2</v>
      </c>
      <c r="C229" s="2">
        <v>1</v>
      </c>
      <c r="D229" s="2">
        <v>3</v>
      </c>
    </row>
    <row r="230" spans="1:4">
      <c r="A230" s="2" t="s">
        <v>198</v>
      </c>
      <c r="B230" s="2">
        <v>11</v>
      </c>
      <c r="C230" s="2">
        <v>5</v>
      </c>
      <c r="D230" s="2">
        <v>16</v>
      </c>
    </row>
    <row r="231" spans="1:4">
      <c r="A231" s="2" t="s">
        <v>199</v>
      </c>
      <c r="B231" s="2">
        <v>49</v>
      </c>
      <c r="C231" s="2">
        <v>16</v>
      </c>
      <c r="D231" s="2">
        <v>65</v>
      </c>
    </row>
    <row r="232" spans="1:4">
      <c r="A232" s="2" t="s">
        <v>201</v>
      </c>
      <c r="B232" s="2">
        <v>4</v>
      </c>
      <c r="C232" s="2">
        <v>4</v>
      </c>
      <c r="D232" s="2">
        <v>8</v>
      </c>
    </row>
    <row r="233" spans="1:4">
      <c r="A233" s="2" t="s">
        <v>202</v>
      </c>
      <c r="B233" s="2">
        <v>1</v>
      </c>
      <c r="C233" s="2"/>
      <c r="D233" s="2">
        <v>1</v>
      </c>
    </row>
    <row r="234" spans="1:4">
      <c r="A234" s="2" t="s">
        <v>386</v>
      </c>
      <c r="B234" s="2">
        <v>4</v>
      </c>
      <c r="C234" s="2">
        <v>3</v>
      </c>
      <c r="D234" s="2">
        <v>7</v>
      </c>
    </row>
    <row r="235" spans="1:4">
      <c r="A235" s="2" t="s">
        <v>204</v>
      </c>
      <c r="B235" s="2">
        <v>2</v>
      </c>
      <c r="C235" s="2">
        <v>1</v>
      </c>
      <c r="D235" s="2">
        <v>3</v>
      </c>
    </row>
    <row r="236" spans="1:4">
      <c r="A236" s="2" t="s">
        <v>206</v>
      </c>
      <c r="B236" s="2"/>
      <c r="C236" s="2">
        <v>1</v>
      </c>
      <c r="D236" s="2">
        <v>1</v>
      </c>
    </row>
    <row r="237" spans="1:4">
      <c r="A237" s="2" t="s">
        <v>207</v>
      </c>
      <c r="B237" s="2">
        <v>3</v>
      </c>
      <c r="C237" s="2">
        <v>1</v>
      </c>
      <c r="D237" s="2">
        <v>4</v>
      </c>
    </row>
    <row r="238" spans="1:4">
      <c r="A238" s="2" t="s">
        <v>387</v>
      </c>
      <c r="B238" s="2">
        <v>2</v>
      </c>
      <c r="C238" s="2">
        <v>4</v>
      </c>
      <c r="D238" s="2">
        <v>6</v>
      </c>
    </row>
    <row r="239" spans="1:4">
      <c r="A239" s="2" t="s">
        <v>208</v>
      </c>
      <c r="B239" s="2">
        <v>1</v>
      </c>
      <c r="C239" s="2">
        <v>1</v>
      </c>
      <c r="D239" s="2">
        <v>2</v>
      </c>
    </row>
    <row r="240" spans="1:4">
      <c r="A240" s="2" t="s">
        <v>209</v>
      </c>
      <c r="B240" s="2">
        <v>11</v>
      </c>
      <c r="C240" s="2">
        <v>3</v>
      </c>
      <c r="D240" s="2">
        <v>14</v>
      </c>
    </row>
    <row r="241" spans="1:4">
      <c r="A241" s="2" t="s">
        <v>389</v>
      </c>
      <c r="B241" s="2"/>
      <c r="C241" s="2">
        <v>2</v>
      </c>
      <c r="D241" s="2">
        <v>2</v>
      </c>
    </row>
    <row r="242" spans="1:4">
      <c r="A242" s="2" t="s">
        <v>465</v>
      </c>
      <c r="B242" s="2">
        <v>1</v>
      </c>
      <c r="C242" s="2"/>
      <c r="D242" s="2">
        <v>1</v>
      </c>
    </row>
    <row r="243" spans="1:4">
      <c r="A243" s="2" t="s">
        <v>211</v>
      </c>
      <c r="B243" s="2">
        <v>4</v>
      </c>
      <c r="C243" s="2">
        <v>3</v>
      </c>
      <c r="D243" s="2">
        <v>7</v>
      </c>
    </row>
    <row r="244" spans="1:4">
      <c r="A244" s="2" t="s">
        <v>588</v>
      </c>
      <c r="B244" s="2">
        <v>3</v>
      </c>
      <c r="C244" s="2"/>
      <c r="D244" s="2">
        <v>3</v>
      </c>
    </row>
    <row r="245" spans="1:4">
      <c r="A245" s="2" t="s">
        <v>589</v>
      </c>
      <c r="B245" s="2"/>
      <c r="C245" s="2">
        <v>1</v>
      </c>
      <c r="D245" s="2">
        <v>1</v>
      </c>
    </row>
    <row r="246" spans="1:4">
      <c r="A246" s="2" t="s">
        <v>391</v>
      </c>
      <c r="B246" s="2">
        <v>2</v>
      </c>
      <c r="C246" s="2">
        <v>4</v>
      </c>
      <c r="D246" s="2">
        <v>6</v>
      </c>
    </row>
    <row r="247" spans="1:4">
      <c r="A247" s="2" t="s">
        <v>212</v>
      </c>
      <c r="B247" s="2">
        <v>2</v>
      </c>
      <c r="C247" s="2"/>
      <c r="D247" s="2">
        <v>2</v>
      </c>
    </row>
    <row r="248" spans="1:4">
      <c r="A248" s="2" t="s">
        <v>392</v>
      </c>
      <c r="B248" s="2">
        <v>1</v>
      </c>
      <c r="C248" s="2">
        <v>1</v>
      </c>
      <c r="D248" s="2">
        <v>2</v>
      </c>
    </row>
    <row r="249" spans="1:4">
      <c r="A249" s="2" t="s">
        <v>214</v>
      </c>
      <c r="B249" s="2">
        <v>1</v>
      </c>
      <c r="C249" s="2"/>
      <c r="D249" s="2">
        <v>1</v>
      </c>
    </row>
    <row r="250" spans="1:4">
      <c r="A250" s="2" t="s">
        <v>393</v>
      </c>
      <c r="B250" s="2">
        <v>1</v>
      </c>
      <c r="C250" s="2"/>
      <c r="D250" s="2">
        <v>1</v>
      </c>
    </row>
    <row r="251" spans="1:4">
      <c r="A251" s="2" t="s">
        <v>590</v>
      </c>
      <c r="B251" s="2">
        <v>1</v>
      </c>
      <c r="C251" s="2"/>
      <c r="D251" s="2">
        <v>1</v>
      </c>
    </row>
    <row r="252" spans="1:4">
      <c r="A252" s="2" t="s">
        <v>215</v>
      </c>
      <c r="B252" s="2">
        <v>1</v>
      </c>
      <c r="C252" s="2">
        <v>3</v>
      </c>
      <c r="D252" s="2">
        <v>4</v>
      </c>
    </row>
    <row r="253" spans="1:4">
      <c r="A253" s="2" t="s">
        <v>216</v>
      </c>
      <c r="B253" s="2"/>
      <c r="C253" s="2">
        <v>1</v>
      </c>
      <c r="D253" s="2">
        <v>1</v>
      </c>
    </row>
    <row r="254" spans="1:4">
      <c r="A254" s="2" t="s">
        <v>217</v>
      </c>
      <c r="B254" s="2"/>
      <c r="C254" s="2">
        <v>1</v>
      </c>
      <c r="D254" s="2">
        <v>1</v>
      </c>
    </row>
    <row r="255" spans="1:4">
      <c r="A255" s="2" t="s">
        <v>218</v>
      </c>
      <c r="B255" s="2"/>
      <c r="C255" s="2">
        <v>1</v>
      </c>
      <c r="D255" s="2">
        <v>1</v>
      </c>
    </row>
    <row r="256" spans="1:4">
      <c r="A256" s="2" t="s">
        <v>219</v>
      </c>
      <c r="B256" s="2">
        <v>19</v>
      </c>
      <c r="C256" s="2">
        <v>6</v>
      </c>
      <c r="D256" s="2">
        <v>25</v>
      </c>
    </row>
    <row r="257" spans="1:4">
      <c r="A257" s="2" t="s">
        <v>220</v>
      </c>
      <c r="B257" s="2">
        <v>5</v>
      </c>
      <c r="C257" s="2">
        <v>8</v>
      </c>
      <c r="D257" s="2">
        <v>13</v>
      </c>
    </row>
    <row r="258" spans="1:4">
      <c r="A258" s="2" t="s">
        <v>221</v>
      </c>
      <c r="B258" s="2">
        <v>41</v>
      </c>
      <c r="C258" s="2">
        <v>49</v>
      </c>
      <c r="D258" s="2">
        <v>90</v>
      </c>
    </row>
    <row r="259" spans="1:4">
      <c r="A259" s="2" t="s">
        <v>222</v>
      </c>
      <c r="B259" s="2">
        <v>141</v>
      </c>
      <c r="C259" s="2">
        <v>179</v>
      </c>
      <c r="D259" s="2">
        <v>320</v>
      </c>
    </row>
    <row r="260" spans="1:4">
      <c r="A260" s="2" t="s">
        <v>223</v>
      </c>
      <c r="B260" s="2">
        <v>1</v>
      </c>
      <c r="C260" s="2">
        <v>2</v>
      </c>
      <c r="D260" s="2">
        <v>3</v>
      </c>
    </row>
    <row r="261" spans="1:4">
      <c r="A261" s="2" t="s">
        <v>468</v>
      </c>
      <c r="B261" s="2">
        <v>3</v>
      </c>
      <c r="C261" s="2">
        <v>3</v>
      </c>
      <c r="D261" s="2">
        <v>6</v>
      </c>
    </row>
    <row r="262" spans="1:4">
      <c r="A262" s="2" t="s">
        <v>225</v>
      </c>
      <c r="B262" s="2">
        <v>12</v>
      </c>
      <c r="C262" s="2">
        <v>12</v>
      </c>
      <c r="D262" s="2">
        <v>24</v>
      </c>
    </row>
    <row r="263" spans="1:4">
      <c r="A263" s="2" t="s">
        <v>681</v>
      </c>
      <c r="B263" s="2"/>
      <c r="C263" s="2">
        <v>1</v>
      </c>
      <c r="D263" s="2">
        <v>1</v>
      </c>
    </row>
    <row r="264" spans="1:4">
      <c r="A264" s="2" t="s">
        <v>226</v>
      </c>
      <c r="B264" s="2">
        <v>2</v>
      </c>
      <c r="C264" s="2">
        <v>3</v>
      </c>
      <c r="D264" s="2">
        <v>5</v>
      </c>
    </row>
    <row r="265" spans="1:4">
      <c r="A265" s="2" t="s">
        <v>227</v>
      </c>
      <c r="B265" s="2">
        <v>1</v>
      </c>
      <c r="C265" s="2"/>
      <c r="D265" s="2">
        <v>1</v>
      </c>
    </row>
    <row r="266" spans="1:4">
      <c r="A266" s="2" t="s">
        <v>470</v>
      </c>
      <c r="B266" s="2"/>
      <c r="C266" s="2">
        <v>2</v>
      </c>
      <c r="D266" s="2">
        <v>2</v>
      </c>
    </row>
    <row r="267" spans="1:4">
      <c r="A267" s="2" t="s">
        <v>682</v>
      </c>
      <c r="B267" s="2"/>
      <c r="C267" s="2">
        <v>1</v>
      </c>
      <c r="D267" s="2">
        <v>1</v>
      </c>
    </row>
    <row r="268" spans="1:4">
      <c r="A268" s="2" t="s">
        <v>228</v>
      </c>
      <c r="B268" s="2">
        <v>3</v>
      </c>
      <c r="C268" s="2">
        <v>3</v>
      </c>
      <c r="D268" s="2">
        <v>6</v>
      </c>
    </row>
    <row r="269" spans="1:4">
      <c r="A269" s="2" t="s">
        <v>229</v>
      </c>
      <c r="B269" s="2">
        <v>5</v>
      </c>
      <c r="C269" s="2"/>
      <c r="D269" s="2">
        <v>5</v>
      </c>
    </row>
    <row r="270" spans="1:4">
      <c r="A270" s="2" t="s">
        <v>591</v>
      </c>
      <c r="B270" s="2">
        <v>1</v>
      </c>
      <c r="C270" s="2"/>
      <c r="D270" s="2">
        <v>1</v>
      </c>
    </row>
    <row r="271" spans="1:4">
      <c r="A271" s="2" t="s">
        <v>230</v>
      </c>
      <c r="B271" s="2">
        <v>8</v>
      </c>
      <c r="C271" s="2">
        <v>8</v>
      </c>
      <c r="D271" s="2">
        <v>16</v>
      </c>
    </row>
    <row r="272" spans="1:4">
      <c r="A272" s="2" t="s">
        <v>231</v>
      </c>
      <c r="B272" s="2">
        <v>4</v>
      </c>
      <c r="C272" s="2">
        <v>1</v>
      </c>
      <c r="D272" s="2">
        <v>5</v>
      </c>
    </row>
    <row r="273" spans="1:4">
      <c r="A273" s="2" t="s">
        <v>472</v>
      </c>
      <c r="B273" s="2">
        <v>1</v>
      </c>
      <c r="C273" s="2"/>
      <c r="D273" s="2">
        <v>1</v>
      </c>
    </row>
    <row r="274" spans="1:4">
      <c r="A274" s="2" t="s">
        <v>474</v>
      </c>
      <c r="B274" s="2"/>
      <c r="C274" s="2">
        <v>1</v>
      </c>
      <c r="D274" s="2">
        <v>1</v>
      </c>
    </row>
    <row r="275" spans="1:4">
      <c r="A275" s="2" t="s">
        <v>475</v>
      </c>
      <c r="B275" s="2">
        <v>1</v>
      </c>
      <c r="C275" s="2">
        <v>1</v>
      </c>
      <c r="D275" s="2">
        <v>2</v>
      </c>
    </row>
    <row r="276" spans="1:4">
      <c r="A276" s="2" t="s">
        <v>396</v>
      </c>
      <c r="B276" s="2">
        <v>1</v>
      </c>
      <c r="C276" s="2"/>
      <c r="D276" s="2">
        <v>1</v>
      </c>
    </row>
    <row r="277" spans="1:4">
      <c r="A277" s="2" t="s">
        <v>477</v>
      </c>
      <c r="B277" s="2"/>
      <c r="C277" s="2">
        <v>1</v>
      </c>
      <c r="D277" s="2">
        <v>1</v>
      </c>
    </row>
    <row r="278" spans="1:4">
      <c r="A278" s="2" t="s">
        <v>232</v>
      </c>
      <c r="B278" s="2">
        <v>3</v>
      </c>
      <c r="C278" s="2"/>
      <c r="D278" s="2">
        <v>3</v>
      </c>
    </row>
    <row r="279" spans="1:4">
      <c r="A279" s="2" t="s">
        <v>478</v>
      </c>
      <c r="B279" s="2">
        <v>15</v>
      </c>
      <c r="C279" s="2">
        <v>16</v>
      </c>
      <c r="D279" s="2">
        <v>31</v>
      </c>
    </row>
    <row r="280" spans="1:4">
      <c r="A280" s="2" t="s">
        <v>479</v>
      </c>
      <c r="B280" s="2"/>
      <c r="C280" s="2">
        <v>1</v>
      </c>
      <c r="D280" s="2">
        <v>1</v>
      </c>
    </row>
    <row r="281" spans="1:4">
      <c r="A281" s="2" t="s">
        <v>592</v>
      </c>
      <c r="B281" s="2">
        <v>1</v>
      </c>
      <c r="C281" s="2"/>
      <c r="D281" s="2">
        <v>1</v>
      </c>
    </row>
    <row r="282" spans="1:4">
      <c r="A282" s="2" t="s">
        <v>593</v>
      </c>
      <c r="B282" s="2">
        <v>1</v>
      </c>
      <c r="C282" s="2"/>
      <c r="D282" s="2">
        <v>1</v>
      </c>
    </row>
    <row r="283" spans="1:4">
      <c r="A283" s="2" t="s">
        <v>594</v>
      </c>
      <c r="B283" s="2">
        <v>1</v>
      </c>
      <c r="C283" s="2">
        <v>2</v>
      </c>
      <c r="D283" s="2">
        <v>3</v>
      </c>
    </row>
    <row r="284" spans="1:4">
      <c r="A284" s="2" t="s">
        <v>595</v>
      </c>
      <c r="B284" s="2"/>
      <c r="C284" s="2">
        <v>1</v>
      </c>
      <c r="D284" s="2">
        <v>1</v>
      </c>
    </row>
    <row r="285" spans="1:4">
      <c r="A285" s="2" t="s">
        <v>596</v>
      </c>
      <c r="B285" s="2"/>
      <c r="C285" s="2">
        <v>1</v>
      </c>
      <c r="D285" s="2">
        <v>1</v>
      </c>
    </row>
    <row r="286" spans="1:4">
      <c r="A286" s="2" t="s">
        <v>233</v>
      </c>
      <c r="B286" s="2">
        <v>2</v>
      </c>
      <c r="C286" s="2">
        <v>1</v>
      </c>
      <c r="D286" s="2">
        <v>3</v>
      </c>
    </row>
    <row r="287" spans="1:4">
      <c r="A287" s="2" t="s">
        <v>481</v>
      </c>
      <c r="B287" s="2">
        <v>2</v>
      </c>
      <c r="C287" s="2">
        <v>2</v>
      </c>
      <c r="D287" s="2">
        <v>4</v>
      </c>
    </row>
    <row r="288" spans="1:4">
      <c r="A288" s="2" t="s">
        <v>683</v>
      </c>
      <c r="B288" s="2"/>
      <c r="C288" s="2">
        <v>1</v>
      </c>
      <c r="D288" s="2">
        <v>1</v>
      </c>
    </row>
    <row r="289" spans="1:4">
      <c r="A289" s="2" t="s">
        <v>234</v>
      </c>
      <c r="B289" s="2">
        <v>3</v>
      </c>
      <c r="C289" s="2">
        <v>1</v>
      </c>
      <c r="D289" s="2">
        <v>4</v>
      </c>
    </row>
    <row r="290" spans="1:4">
      <c r="A290" s="2" t="s">
        <v>597</v>
      </c>
      <c r="B290" s="2"/>
      <c r="C290" s="2">
        <v>1</v>
      </c>
      <c r="D290" s="2">
        <v>1</v>
      </c>
    </row>
    <row r="291" spans="1:4">
      <c r="A291" s="2" t="s">
        <v>236</v>
      </c>
      <c r="B291" s="2">
        <v>3</v>
      </c>
      <c r="C291" s="2">
        <v>10</v>
      </c>
      <c r="D291" s="2">
        <v>13</v>
      </c>
    </row>
    <row r="292" spans="1:4">
      <c r="A292" s="2" t="s">
        <v>598</v>
      </c>
      <c r="B292" s="2">
        <v>1</v>
      </c>
      <c r="C292" s="2"/>
      <c r="D292" s="2">
        <v>1</v>
      </c>
    </row>
    <row r="293" spans="1:4">
      <c r="A293" s="2" t="s">
        <v>684</v>
      </c>
      <c r="B293" s="2">
        <v>1</v>
      </c>
      <c r="C293" s="2"/>
      <c r="D293" s="2">
        <v>1</v>
      </c>
    </row>
    <row r="294" spans="1:4">
      <c r="A294" s="2" t="s">
        <v>599</v>
      </c>
      <c r="B294" s="2">
        <v>3</v>
      </c>
      <c r="C294" s="2"/>
      <c r="D294" s="2">
        <v>3</v>
      </c>
    </row>
    <row r="295" spans="1:4">
      <c r="A295" s="2" t="s">
        <v>600</v>
      </c>
      <c r="B295" s="2">
        <v>2</v>
      </c>
      <c r="C295" s="2"/>
      <c r="D295" s="2">
        <v>2</v>
      </c>
    </row>
    <row r="296" spans="1:4">
      <c r="A296" s="2" t="s">
        <v>237</v>
      </c>
      <c r="B296" s="2">
        <v>1</v>
      </c>
      <c r="C296" s="2"/>
      <c r="D296" s="2">
        <v>1</v>
      </c>
    </row>
    <row r="297" spans="1:4">
      <c r="A297" s="2" t="s">
        <v>484</v>
      </c>
      <c r="B297" s="2">
        <v>1</v>
      </c>
      <c r="C297" s="2"/>
      <c r="D297" s="2">
        <v>1</v>
      </c>
    </row>
    <row r="298" spans="1:4">
      <c r="A298" s="2" t="s">
        <v>485</v>
      </c>
      <c r="B298" s="2">
        <v>1</v>
      </c>
      <c r="C298" s="2">
        <v>1</v>
      </c>
      <c r="D298" s="2">
        <v>2</v>
      </c>
    </row>
    <row r="299" spans="1:4">
      <c r="A299" s="2" t="s">
        <v>601</v>
      </c>
      <c r="B299" s="2">
        <v>1</v>
      </c>
      <c r="C299" s="2"/>
      <c r="D299" s="2">
        <v>1</v>
      </c>
    </row>
    <row r="300" spans="1:4">
      <c r="A300" s="2" t="s">
        <v>239</v>
      </c>
      <c r="B300" s="2">
        <v>2</v>
      </c>
      <c r="C300" s="2">
        <v>1</v>
      </c>
      <c r="D300" s="2">
        <v>3</v>
      </c>
    </row>
    <row r="301" spans="1:4">
      <c r="A301" s="2" t="s">
        <v>240</v>
      </c>
      <c r="B301" s="2">
        <v>3</v>
      </c>
      <c r="C301" s="2">
        <v>1</v>
      </c>
      <c r="D301" s="2">
        <v>4</v>
      </c>
    </row>
    <row r="302" spans="1:4">
      <c r="A302" s="2" t="s">
        <v>241</v>
      </c>
      <c r="B302" s="2">
        <v>1</v>
      </c>
      <c r="C302" s="2">
        <v>2</v>
      </c>
      <c r="D302" s="2">
        <v>3</v>
      </c>
    </row>
    <row r="303" spans="1:4">
      <c r="A303" s="2" t="s">
        <v>602</v>
      </c>
      <c r="B303" s="2">
        <v>1</v>
      </c>
      <c r="C303" s="2"/>
      <c r="D303" s="2">
        <v>1</v>
      </c>
    </row>
    <row r="304" spans="1:4">
      <c r="A304" s="2" t="s">
        <v>244</v>
      </c>
      <c r="B304" s="2">
        <v>15</v>
      </c>
      <c r="C304" s="2">
        <v>4</v>
      </c>
      <c r="D304" s="2">
        <v>19</v>
      </c>
    </row>
    <row r="305" spans="1:4">
      <c r="A305" s="2" t="s">
        <v>247</v>
      </c>
      <c r="B305" s="2">
        <v>6</v>
      </c>
      <c r="C305" s="2">
        <v>1</v>
      </c>
      <c r="D305" s="2">
        <v>7</v>
      </c>
    </row>
    <row r="306" spans="1:4">
      <c r="A306" s="2" t="s">
        <v>248</v>
      </c>
      <c r="B306" s="2">
        <v>1</v>
      </c>
      <c r="C306" s="2"/>
      <c r="D306" s="2">
        <v>1</v>
      </c>
    </row>
    <row r="307" spans="1:4">
      <c r="A307" s="2" t="s">
        <v>603</v>
      </c>
      <c r="B307" s="2">
        <v>1</v>
      </c>
      <c r="C307" s="2"/>
      <c r="D307" s="2">
        <v>1</v>
      </c>
    </row>
    <row r="308" spans="1:4">
      <c r="A308" s="2" t="s">
        <v>249</v>
      </c>
      <c r="B308" s="2">
        <v>11</v>
      </c>
      <c r="C308" s="2">
        <v>7</v>
      </c>
      <c r="D308" s="2">
        <v>18</v>
      </c>
    </row>
    <row r="309" spans="1:4">
      <c r="A309" s="2" t="s">
        <v>250</v>
      </c>
      <c r="B309" s="2"/>
      <c r="C309" s="2">
        <v>1</v>
      </c>
      <c r="D309" s="2">
        <v>1</v>
      </c>
    </row>
    <row r="310" spans="1:4">
      <c r="A310" s="2" t="s">
        <v>251</v>
      </c>
      <c r="B310" s="2">
        <v>1</v>
      </c>
      <c r="C310" s="2">
        <v>3</v>
      </c>
      <c r="D310" s="2">
        <v>4</v>
      </c>
    </row>
    <row r="311" spans="1:4">
      <c r="A311" s="2" t="s">
        <v>252</v>
      </c>
      <c r="B311" s="2">
        <v>582</v>
      </c>
      <c r="C311" s="2">
        <v>720</v>
      </c>
      <c r="D311" s="2">
        <v>1302</v>
      </c>
    </row>
    <row r="312" spans="1:4">
      <c r="A312" s="2" t="s">
        <v>253</v>
      </c>
      <c r="B312" s="2"/>
      <c r="C312" s="2">
        <v>1</v>
      </c>
      <c r="D312" s="2">
        <v>1</v>
      </c>
    </row>
    <row r="313" spans="1:4">
      <c r="A313" s="2" t="s">
        <v>254</v>
      </c>
      <c r="B313" s="2">
        <v>2</v>
      </c>
      <c r="C313" s="2"/>
      <c r="D313" s="2">
        <v>2</v>
      </c>
    </row>
    <row r="314" spans="1:4">
      <c r="A314" s="2" t="s">
        <v>255</v>
      </c>
      <c r="B314" s="2">
        <v>1</v>
      </c>
      <c r="C314" s="2"/>
      <c r="D314" s="2">
        <v>1</v>
      </c>
    </row>
    <row r="315" spans="1:4">
      <c r="A315" s="2" t="s">
        <v>256</v>
      </c>
      <c r="B315" s="2">
        <v>4</v>
      </c>
      <c r="C315" s="2">
        <v>3</v>
      </c>
      <c r="D315" s="2">
        <v>7</v>
      </c>
    </row>
    <row r="316" spans="1:4">
      <c r="A316" s="2" t="s">
        <v>257</v>
      </c>
      <c r="B316" s="2">
        <v>5</v>
      </c>
      <c r="C316" s="2">
        <v>3</v>
      </c>
      <c r="D316" s="2">
        <v>8</v>
      </c>
    </row>
    <row r="317" spans="1:4">
      <c r="A317" s="2" t="s">
        <v>260</v>
      </c>
      <c r="B317" s="2">
        <v>2</v>
      </c>
      <c r="C317" s="2">
        <v>1</v>
      </c>
      <c r="D317" s="2">
        <v>3</v>
      </c>
    </row>
    <row r="318" spans="1:4">
      <c r="A318" s="2" t="s">
        <v>262</v>
      </c>
      <c r="B318" s="2">
        <v>6</v>
      </c>
      <c r="C318" s="2"/>
      <c r="D318" s="2">
        <v>6</v>
      </c>
    </row>
    <row r="319" spans="1:4">
      <c r="A319" s="2" t="s">
        <v>263</v>
      </c>
      <c r="B319" s="2">
        <v>1322</v>
      </c>
      <c r="C319" s="2">
        <v>1140</v>
      </c>
      <c r="D319" s="2">
        <v>2462</v>
      </c>
    </row>
    <row r="320" spans="1:4">
      <c r="A320" s="2" t="s">
        <v>264</v>
      </c>
      <c r="B320" s="2">
        <v>2</v>
      </c>
      <c r="C320" s="2"/>
      <c r="D320" s="2">
        <v>2</v>
      </c>
    </row>
    <row r="321" spans="1:4">
      <c r="A321" s="2" t="s">
        <v>656</v>
      </c>
      <c r="B321" s="2">
        <v>1</v>
      </c>
      <c r="C321" s="2"/>
      <c r="D321" s="2">
        <v>1</v>
      </c>
    </row>
    <row r="322" spans="1:4">
      <c r="A322" s="2" t="s">
        <v>265</v>
      </c>
      <c r="B322" s="2">
        <v>5</v>
      </c>
      <c r="C322" s="2"/>
      <c r="D322" s="2">
        <v>5</v>
      </c>
    </row>
    <row r="323" spans="1:4">
      <c r="A323" s="2" t="s">
        <v>491</v>
      </c>
      <c r="B323" s="2"/>
      <c r="C323" s="2">
        <v>1</v>
      </c>
      <c r="D323" s="2">
        <v>1</v>
      </c>
    </row>
    <row r="324" spans="1:4">
      <c r="A324" s="2" t="s">
        <v>604</v>
      </c>
      <c r="B324" s="2">
        <v>1</v>
      </c>
      <c r="C324" s="2"/>
      <c r="D324" s="2">
        <v>1</v>
      </c>
    </row>
    <row r="325" spans="1:4">
      <c r="A325" s="2" t="s">
        <v>605</v>
      </c>
      <c r="B325" s="2"/>
      <c r="C325" s="2">
        <v>1</v>
      </c>
      <c r="D325" s="2">
        <v>1</v>
      </c>
    </row>
    <row r="326" spans="1:4">
      <c r="A326" s="2" t="s">
        <v>266</v>
      </c>
      <c r="B326" s="2">
        <v>1</v>
      </c>
      <c r="C326" s="2"/>
      <c r="D326" s="2">
        <v>1</v>
      </c>
    </row>
    <row r="327" spans="1:4">
      <c r="A327" s="2" t="s">
        <v>404</v>
      </c>
      <c r="B327" s="2">
        <v>2</v>
      </c>
      <c r="C327" s="2">
        <v>2</v>
      </c>
      <c r="D327" s="2">
        <v>4</v>
      </c>
    </row>
    <row r="328" spans="1:4">
      <c r="A328" s="2" t="s">
        <v>267</v>
      </c>
      <c r="B328" s="2">
        <v>6</v>
      </c>
      <c r="C328" s="2">
        <v>1</v>
      </c>
      <c r="D328" s="2">
        <v>7</v>
      </c>
    </row>
    <row r="329" spans="1:4">
      <c r="A329" s="2" t="s">
        <v>405</v>
      </c>
      <c r="B329" s="2">
        <v>1</v>
      </c>
      <c r="C329" s="2"/>
      <c r="D329" s="2">
        <v>1</v>
      </c>
    </row>
    <row r="330" spans="1:4">
      <c r="A330" s="2" t="s">
        <v>269</v>
      </c>
      <c r="B330" s="2">
        <v>3</v>
      </c>
      <c r="C330" s="2"/>
      <c r="D330" s="2">
        <v>3</v>
      </c>
    </row>
    <row r="331" spans="1:4">
      <c r="A331" s="2" t="s">
        <v>406</v>
      </c>
      <c r="B331" s="2">
        <v>5</v>
      </c>
      <c r="C331" s="2"/>
      <c r="D331" s="2">
        <v>5</v>
      </c>
    </row>
    <row r="332" spans="1:4">
      <c r="A332" s="2" t="s">
        <v>270</v>
      </c>
      <c r="B332" s="2">
        <v>6</v>
      </c>
      <c r="C332" s="2"/>
      <c r="D332" s="2">
        <v>6</v>
      </c>
    </row>
    <row r="333" spans="1:4">
      <c r="A333" s="2" t="s">
        <v>271</v>
      </c>
      <c r="B333" s="2">
        <v>1</v>
      </c>
      <c r="C333" s="2"/>
      <c r="D333" s="2">
        <v>1</v>
      </c>
    </row>
    <row r="334" spans="1:4">
      <c r="A334" s="2" t="s">
        <v>272</v>
      </c>
      <c r="B334" s="2">
        <v>29</v>
      </c>
      <c r="C334" s="2">
        <v>7</v>
      </c>
      <c r="D334" s="2">
        <v>36</v>
      </c>
    </row>
    <row r="335" spans="1:4">
      <c r="A335" s="2" t="s">
        <v>274</v>
      </c>
      <c r="B335" s="2">
        <v>2</v>
      </c>
      <c r="C335" s="2"/>
      <c r="D335" s="2">
        <v>2</v>
      </c>
    </row>
    <row r="336" spans="1:4">
      <c r="A336" s="2" t="s">
        <v>407</v>
      </c>
      <c r="B336" s="2">
        <v>1</v>
      </c>
      <c r="C336" s="2"/>
      <c r="D336" s="2">
        <v>1</v>
      </c>
    </row>
    <row r="337" spans="1:4">
      <c r="A337" s="2" t="s">
        <v>606</v>
      </c>
      <c r="B337" s="2">
        <v>1</v>
      </c>
      <c r="C337" s="2"/>
      <c r="D337" s="2">
        <v>1</v>
      </c>
    </row>
    <row r="338" spans="1:4">
      <c r="A338" s="2" t="s">
        <v>275</v>
      </c>
      <c r="B338" s="2">
        <v>2</v>
      </c>
      <c r="C338" s="2"/>
      <c r="D338" s="2">
        <v>2</v>
      </c>
    </row>
    <row r="339" spans="1:4">
      <c r="A339" s="2" t="s">
        <v>276</v>
      </c>
      <c r="B339" s="2"/>
      <c r="C339" s="2">
        <v>1</v>
      </c>
      <c r="D339" s="2">
        <v>1</v>
      </c>
    </row>
    <row r="340" spans="1:4">
      <c r="A340" s="2" t="s">
        <v>277</v>
      </c>
      <c r="B340" s="2">
        <v>5</v>
      </c>
      <c r="C340" s="2">
        <v>3</v>
      </c>
      <c r="D340" s="2">
        <v>8</v>
      </c>
    </row>
    <row r="341" spans="1:4">
      <c r="A341" s="2" t="s">
        <v>409</v>
      </c>
      <c r="B341" s="2">
        <v>2</v>
      </c>
      <c r="C341" s="2"/>
      <c r="D341" s="2">
        <v>2</v>
      </c>
    </row>
    <row r="342" spans="1:4">
      <c r="A342" s="2" t="s">
        <v>493</v>
      </c>
      <c r="B342" s="2">
        <v>1</v>
      </c>
      <c r="C342" s="2"/>
      <c r="D342" s="2">
        <v>1</v>
      </c>
    </row>
    <row r="343" spans="1:4">
      <c r="A343" s="2" t="s">
        <v>607</v>
      </c>
      <c r="B343" s="2">
        <v>2</v>
      </c>
      <c r="C343" s="2"/>
      <c r="D343" s="2">
        <v>2</v>
      </c>
    </row>
    <row r="344" spans="1:4">
      <c r="A344" s="2" t="s">
        <v>608</v>
      </c>
      <c r="B344" s="2">
        <v>1</v>
      </c>
      <c r="C344" s="2"/>
      <c r="D344" s="2">
        <v>1</v>
      </c>
    </row>
    <row r="345" spans="1:4">
      <c r="A345" s="2" t="s">
        <v>494</v>
      </c>
      <c r="B345" s="2">
        <v>1</v>
      </c>
      <c r="C345" s="2"/>
      <c r="D345" s="2">
        <v>1</v>
      </c>
    </row>
    <row r="346" spans="1:4">
      <c r="A346" s="2" t="s">
        <v>411</v>
      </c>
      <c r="B346" s="2">
        <v>4</v>
      </c>
      <c r="C346" s="2"/>
      <c r="D346" s="2">
        <v>4</v>
      </c>
    </row>
    <row r="347" spans="1:4">
      <c r="A347" s="2" t="s">
        <v>278</v>
      </c>
      <c r="B347" s="2">
        <v>180</v>
      </c>
      <c r="C347" s="2">
        <v>32</v>
      </c>
      <c r="D347" s="2">
        <v>212</v>
      </c>
    </row>
    <row r="348" spans="1:4">
      <c r="A348" s="2" t="s">
        <v>279</v>
      </c>
      <c r="B348" s="2">
        <v>23</v>
      </c>
      <c r="C348" s="2">
        <v>4</v>
      </c>
      <c r="D348" s="2">
        <v>27</v>
      </c>
    </row>
    <row r="349" spans="1:4">
      <c r="A349" s="2" t="s">
        <v>412</v>
      </c>
      <c r="B349" s="2"/>
      <c r="C349" s="2">
        <v>1</v>
      </c>
      <c r="D349" s="2">
        <v>1</v>
      </c>
    </row>
    <row r="350" spans="1:4">
      <c r="A350" s="2" t="s">
        <v>416</v>
      </c>
      <c r="B350" s="2">
        <v>2</v>
      </c>
      <c r="C350" s="2"/>
      <c r="D350" s="2">
        <v>2</v>
      </c>
    </row>
    <row r="351" spans="1:4">
      <c r="A351" s="2" t="s">
        <v>282</v>
      </c>
      <c r="B351" s="2">
        <v>9</v>
      </c>
      <c r="C351" s="2"/>
      <c r="D351" s="2">
        <v>9</v>
      </c>
    </row>
    <row r="352" spans="1:4">
      <c r="A352" s="2" t="s">
        <v>283</v>
      </c>
      <c r="B352" s="2">
        <v>1</v>
      </c>
      <c r="C352" s="2"/>
      <c r="D352" s="2">
        <v>1</v>
      </c>
    </row>
    <row r="353" spans="1:15">
      <c r="A353" s="2" t="s">
        <v>284</v>
      </c>
      <c r="B353" s="2">
        <v>3</v>
      </c>
      <c r="C353" s="2">
        <v>2</v>
      </c>
      <c r="D353" s="2">
        <v>5</v>
      </c>
    </row>
    <row r="354" spans="1:15">
      <c r="A354" s="2" t="s">
        <v>609</v>
      </c>
      <c r="B354" s="2">
        <v>1</v>
      </c>
      <c r="C354" s="2"/>
      <c r="D354" s="2">
        <v>1</v>
      </c>
    </row>
    <row r="355" spans="1:15">
      <c r="A355" s="2" t="s">
        <v>499</v>
      </c>
      <c r="B355" s="2">
        <v>1</v>
      </c>
      <c r="C355" s="2"/>
      <c r="D355" s="2">
        <v>1</v>
      </c>
    </row>
    <row r="356" spans="1:15">
      <c r="A356" s="2" t="s">
        <v>285</v>
      </c>
      <c r="B356" s="2">
        <v>2</v>
      </c>
      <c r="C356" s="2"/>
      <c r="D356" s="2">
        <v>2</v>
      </c>
      <c r="N356" s="7"/>
      <c r="O356" s="7"/>
    </row>
    <row r="357" spans="1:15">
      <c r="A357" s="2" t="s">
        <v>610</v>
      </c>
      <c r="B357" s="2">
        <v>1</v>
      </c>
      <c r="C357" s="2"/>
      <c r="D357" s="2">
        <v>1</v>
      </c>
      <c r="N357" s="7"/>
      <c r="O357" s="7"/>
    </row>
    <row r="358" spans="1:15">
      <c r="A358" s="2" t="s">
        <v>287</v>
      </c>
      <c r="B358" s="2">
        <v>1</v>
      </c>
      <c r="C358" s="2"/>
      <c r="D358" s="2">
        <v>1</v>
      </c>
      <c r="N358" s="7"/>
      <c r="O358" s="7"/>
    </row>
    <row r="359" spans="1:15">
      <c r="A359" s="2" t="s">
        <v>611</v>
      </c>
      <c r="B359" s="2">
        <v>1</v>
      </c>
      <c r="C359" s="2"/>
      <c r="D359" s="2">
        <v>1</v>
      </c>
      <c r="N359" s="7"/>
      <c r="O359" s="7"/>
    </row>
    <row r="360" spans="1:15">
      <c r="A360" s="2" t="s">
        <v>417</v>
      </c>
      <c r="B360" s="2">
        <v>1</v>
      </c>
      <c r="C360" s="2">
        <v>2</v>
      </c>
      <c r="D360" s="2">
        <v>3</v>
      </c>
      <c r="N360" s="7"/>
      <c r="O360" s="7"/>
    </row>
    <row r="361" spans="1:15">
      <c r="A361" s="2" t="s">
        <v>288</v>
      </c>
      <c r="B361" s="2">
        <v>86</v>
      </c>
      <c r="C361" s="2">
        <v>36</v>
      </c>
      <c r="D361" s="2">
        <v>122</v>
      </c>
      <c r="H361" s="4"/>
      <c r="I361" s="4"/>
      <c r="J361" s="4"/>
      <c r="K361" s="4"/>
      <c r="L361" s="4"/>
    </row>
    <row r="362" spans="1:15">
      <c r="A362" s="2" t="s">
        <v>289</v>
      </c>
      <c r="B362" s="2">
        <v>2</v>
      </c>
      <c r="C362" s="2"/>
      <c r="D362" s="2">
        <v>2</v>
      </c>
      <c r="H362" s="4"/>
      <c r="I362" s="4"/>
      <c r="J362" s="4"/>
      <c r="K362" s="4"/>
      <c r="L362" s="4"/>
    </row>
    <row r="363" spans="1:15">
      <c r="A363" s="2" t="s">
        <v>418</v>
      </c>
      <c r="B363" s="2">
        <v>2</v>
      </c>
      <c r="C363" s="2">
        <v>2</v>
      </c>
      <c r="D363" s="2">
        <v>4</v>
      </c>
    </row>
    <row r="364" spans="1:15">
      <c r="A364" s="2" t="s">
        <v>290</v>
      </c>
      <c r="B364" s="2">
        <v>1</v>
      </c>
      <c r="C364" s="2"/>
      <c r="D364" s="2">
        <v>1</v>
      </c>
    </row>
    <row r="365" spans="1:15">
      <c r="A365" s="2" t="s">
        <v>291</v>
      </c>
      <c r="B365" s="2">
        <v>33</v>
      </c>
      <c r="C365" s="2">
        <v>5</v>
      </c>
      <c r="D365" s="2">
        <v>38</v>
      </c>
      <c r="E365" s="7">
        <f>+D365/1774808*1000</f>
        <v>2.1410766685748542E-2</v>
      </c>
    </row>
    <row r="366" spans="1:15">
      <c r="A366" s="2" t="s">
        <v>292</v>
      </c>
      <c r="B366" s="2">
        <v>1</v>
      </c>
      <c r="C366" s="2">
        <v>1</v>
      </c>
      <c r="D366" s="2">
        <v>2</v>
      </c>
    </row>
    <row r="367" spans="1:15">
      <c r="A367" s="2" t="s">
        <v>685</v>
      </c>
      <c r="B367" s="2">
        <v>1</v>
      </c>
      <c r="C367" s="2"/>
      <c r="D367" s="2">
        <v>1</v>
      </c>
    </row>
    <row r="368" spans="1:15">
      <c r="A368" s="2" t="s">
        <v>293</v>
      </c>
      <c r="B368" s="2">
        <v>1</v>
      </c>
      <c r="C368" s="2">
        <v>2</v>
      </c>
      <c r="D368" s="2">
        <v>3</v>
      </c>
    </row>
    <row r="369" spans="1:4">
      <c r="A369" s="2" t="s">
        <v>612</v>
      </c>
      <c r="B369" s="2">
        <v>4</v>
      </c>
      <c r="C369" s="2">
        <v>1</v>
      </c>
      <c r="D369" s="2">
        <v>5</v>
      </c>
    </row>
    <row r="370" spans="1:4">
      <c r="A370" s="2" t="s">
        <v>295</v>
      </c>
      <c r="B370" s="2">
        <v>2</v>
      </c>
      <c r="C370" s="2"/>
      <c r="D370" s="2">
        <v>2</v>
      </c>
    </row>
    <row r="371" spans="1:4">
      <c r="A371" s="2" t="s">
        <v>420</v>
      </c>
      <c r="B371" s="2">
        <v>3</v>
      </c>
      <c r="C371" s="2"/>
      <c r="D371" s="2">
        <v>3</v>
      </c>
    </row>
    <row r="372" spans="1:4">
      <c r="A372" s="2" t="s">
        <v>298</v>
      </c>
      <c r="B372" s="2">
        <v>1</v>
      </c>
      <c r="C372" s="2">
        <v>1</v>
      </c>
      <c r="D372" s="2">
        <v>2</v>
      </c>
    </row>
    <row r="373" spans="1:4">
      <c r="A373" s="2" t="s">
        <v>501</v>
      </c>
      <c r="B373" s="2">
        <v>1</v>
      </c>
      <c r="C373" s="2"/>
      <c r="D373" s="2">
        <v>1</v>
      </c>
    </row>
    <row r="374" spans="1:4">
      <c r="A374" s="2" t="s">
        <v>300</v>
      </c>
      <c r="B374" s="2">
        <v>67</v>
      </c>
      <c r="C374" s="2">
        <v>10</v>
      </c>
      <c r="D374" s="2">
        <v>77</v>
      </c>
    </row>
    <row r="375" spans="1:4">
      <c r="A375" s="2" t="s">
        <v>301</v>
      </c>
      <c r="B375" s="2">
        <v>2</v>
      </c>
      <c r="C375" s="2"/>
      <c r="D375" s="2">
        <v>2</v>
      </c>
    </row>
    <row r="376" spans="1:4">
      <c r="A376" s="2" t="s">
        <v>303</v>
      </c>
      <c r="B376" s="2">
        <v>1</v>
      </c>
      <c r="C376" s="2"/>
      <c r="D376" s="2">
        <v>1</v>
      </c>
    </row>
    <row r="377" spans="1:4">
      <c r="A377" s="2" t="s">
        <v>304</v>
      </c>
      <c r="B377" s="2">
        <v>4</v>
      </c>
      <c r="C377" s="2"/>
      <c r="D377" s="2">
        <v>4</v>
      </c>
    </row>
    <row r="378" spans="1:4">
      <c r="A378" s="2" t="s">
        <v>305</v>
      </c>
      <c r="B378" s="2"/>
      <c r="C378" s="2">
        <v>1</v>
      </c>
      <c r="D378" s="2">
        <v>1</v>
      </c>
    </row>
    <row r="379" spans="1:4">
      <c r="A379" s="2" t="s">
        <v>424</v>
      </c>
      <c r="B379" s="2">
        <v>1</v>
      </c>
      <c r="C379" s="2"/>
      <c r="D379" s="2">
        <v>1</v>
      </c>
    </row>
    <row r="380" spans="1:4">
      <c r="A380" s="2" t="s">
        <v>306</v>
      </c>
      <c r="B380" s="2">
        <v>20</v>
      </c>
      <c r="C380" s="2">
        <v>7</v>
      </c>
      <c r="D380" s="2">
        <v>27</v>
      </c>
    </row>
    <row r="381" spans="1:4">
      <c r="A381" s="2" t="s">
        <v>307</v>
      </c>
      <c r="B381" s="2">
        <v>18</v>
      </c>
      <c r="C381" s="2">
        <v>3</v>
      </c>
      <c r="D381" s="2">
        <v>21</v>
      </c>
    </row>
    <row r="382" spans="1:4">
      <c r="A382" s="2" t="s">
        <v>613</v>
      </c>
      <c r="B382" s="2">
        <v>1</v>
      </c>
      <c r="C382" s="2"/>
      <c r="D382" s="2">
        <v>1</v>
      </c>
    </row>
    <row r="383" spans="1:4">
      <c r="A383" s="2" t="s">
        <v>309</v>
      </c>
      <c r="B383" s="2">
        <v>4</v>
      </c>
      <c r="C383" s="2"/>
      <c r="D383" s="2">
        <v>4</v>
      </c>
    </row>
    <row r="384" spans="1:4">
      <c r="A384" s="2" t="s">
        <v>311</v>
      </c>
      <c r="B384" s="2">
        <v>10</v>
      </c>
      <c r="C384" s="2">
        <v>1</v>
      </c>
      <c r="D384" s="2">
        <v>11</v>
      </c>
    </row>
    <row r="385" spans="1:4">
      <c r="A385" s="2" t="s">
        <v>312</v>
      </c>
      <c r="B385" s="2">
        <v>1</v>
      </c>
      <c r="C385" s="2"/>
      <c r="D385" s="2">
        <v>1</v>
      </c>
    </row>
    <row r="386" spans="1:4">
      <c r="A386" s="2" t="s">
        <v>313</v>
      </c>
      <c r="B386" s="2">
        <v>2</v>
      </c>
      <c r="C386" s="2"/>
      <c r="D386" s="2">
        <v>2</v>
      </c>
    </row>
    <row r="387" spans="1:4">
      <c r="A387" s="2" t="s">
        <v>314</v>
      </c>
      <c r="B387" s="2">
        <v>12</v>
      </c>
      <c r="C387" s="2">
        <v>1</v>
      </c>
      <c r="D387" s="2">
        <v>13</v>
      </c>
    </row>
    <row r="388" spans="1:4">
      <c r="A388" s="2" t="s">
        <v>315</v>
      </c>
      <c r="B388" s="2">
        <v>8</v>
      </c>
      <c r="C388" s="2">
        <v>2</v>
      </c>
      <c r="D388" s="2">
        <v>10</v>
      </c>
    </row>
    <row r="389" spans="1:4">
      <c r="A389" s="2" t="s">
        <v>319</v>
      </c>
      <c r="B389" s="2">
        <v>1</v>
      </c>
      <c r="C389" s="2"/>
      <c r="D389" s="2">
        <v>1</v>
      </c>
    </row>
    <row r="390" spans="1:4">
      <c r="A390" s="2" t="s">
        <v>320</v>
      </c>
      <c r="B390" s="2">
        <v>2</v>
      </c>
      <c r="C390" s="2">
        <v>1</v>
      </c>
      <c r="D390" s="2">
        <v>3</v>
      </c>
    </row>
    <row r="391" spans="1:4">
      <c r="A391" s="2" t="s">
        <v>321</v>
      </c>
      <c r="B391" s="2">
        <v>2</v>
      </c>
      <c r="C391" s="2">
        <v>1</v>
      </c>
      <c r="D391" s="2">
        <v>3</v>
      </c>
    </row>
    <row r="392" spans="1:4">
      <c r="A392" s="2" t="s">
        <v>322</v>
      </c>
      <c r="B392" s="2">
        <v>23</v>
      </c>
      <c r="C392" s="2">
        <v>2</v>
      </c>
      <c r="D392" s="2">
        <v>25</v>
      </c>
    </row>
    <row r="393" spans="1:4">
      <c r="A393" s="2" t="s">
        <v>614</v>
      </c>
      <c r="B393" s="2">
        <v>2</v>
      </c>
      <c r="C393" s="2">
        <v>1</v>
      </c>
      <c r="D393" s="2">
        <v>3</v>
      </c>
    </row>
    <row r="394" spans="1:4">
      <c r="A394" s="2" t="s">
        <v>323</v>
      </c>
      <c r="B394" s="2">
        <v>2</v>
      </c>
      <c r="C394" s="2"/>
      <c r="D394" s="2">
        <v>2</v>
      </c>
    </row>
    <row r="395" spans="1:4">
      <c r="A395" s="2" t="s">
        <v>324</v>
      </c>
      <c r="B395" s="2">
        <v>3</v>
      </c>
      <c r="C395" s="2"/>
      <c r="D395" s="2">
        <v>3</v>
      </c>
    </row>
    <row r="396" spans="1:4">
      <c r="A396" s="2" t="s">
        <v>325</v>
      </c>
      <c r="B396" s="2">
        <v>3</v>
      </c>
      <c r="C396" s="2">
        <v>2</v>
      </c>
      <c r="D396" s="2">
        <v>5</v>
      </c>
    </row>
    <row r="397" spans="1:4">
      <c r="A397" s="2" t="s">
        <v>326</v>
      </c>
      <c r="B397" s="2">
        <v>192</v>
      </c>
      <c r="C397" s="2">
        <v>57</v>
      </c>
      <c r="D397" s="2">
        <v>249</v>
      </c>
    </row>
    <row r="398" spans="1:4">
      <c r="A398" s="2" t="s">
        <v>615</v>
      </c>
      <c r="B398" s="2">
        <v>1</v>
      </c>
      <c r="C398" s="2"/>
      <c r="D398" s="2">
        <v>1</v>
      </c>
    </row>
    <row r="399" spans="1:4">
      <c r="A399" s="2" t="s">
        <v>686</v>
      </c>
      <c r="B399" s="2">
        <v>3</v>
      </c>
      <c r="C399" s="2">
        <v>17</v>
      </c>
      <c r="D399" s="2">
        <v>20</v>
      </c>
    </row>
    <row r="400" spans="1:4">
      <c r="A400" s="2"/>
      <c r="B400" s="2">
        <v>5452</v>
      </c>
      <c r="C400" s="2">
        <v>4117</v>
      </c>
      <c r="D400" s="2">
        <v>9569</v>
      </c>
    </row>
  </sheetData>
  <autoFilter ref="A1:D400"/>
  <phoneticPr fontId="0" type="noConversion"/>
  <pageMargins left="0.75" right="0.75" top="0.5" bottom="0.49" header="0.5" footer="0.5"/>
  <pageSetup paperSize="9" scale="1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0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403" sqref="E403"/>
    </sheetView>
  </sheetViews>
  <sheetFormatPr defaultRowHeight="21"/>
  <cols>
    <col min="1" max="1" width="23.375" customWidth="1"/>
  </cols>
  <sheetData>
    <row r="1" spans="1:6">
      <c r="B1" s="2" t="s">
        <v>707</v>
      </c>
      <c r="C1" s="2"/>
      <c r="D1" s="2"/>
      <c r="E1" s="2"/>
    </row>
    <row r="2" spans="1:6">
      <c r="B2" s="2" t="s">
        <v>708</v>
      </c>
      <c r="C2" s="2"/>
      <c r="D2" s="2"/>
      <c r="E2" s="2"/>
    </row>
    <row r="3" spans="1:6">
      <c r="A3" s="2"/>
      <c r="B3" s="2"/>
      <c r="C3" s="2" t="s">
        <v>709</v>
      </c>
      <c r="D3" s="2"/>
      <c r="E3" s="2" t="s">
        <v>0</v>
      </c>
    </row>
    <row r="4" spans="1:6">
      <c r="A4" s="2" t="s">
        <v>710</v>
      </c>
      <c r="B4" s="2" t="s">
        <v>507</v>
      </c>
      <c r="C4" s="2" t="s">
        <v>330</v>
      </c>
      <c r="D4" s="2" t="s">
        <v>331</v>
      </c>
      <c r="E4" s="2" t="s">
        <v>0</v>
      </c>
      <c r="F4" s="24" t="s">
        <v>777</v>
      </c>
    </row>
    <row r="5" spans="1:6">
      <c r="A5" s="14" t="s">
        <v>695</v>
      </c>
      <c r="B5" s="14" t="s">
        <v>4</v>
      </c>
      <c r="C5" s="14">
        <v>18</v>
      </c>
      <c r="D5" s="14">
        <v>10</v>
      </c>
      <c r="E5" s="10">
        <v>28</v>
      </c>
      <c r="F5" s="15">
        <v>28</v>
      </c>
    </row>
    <row r="6" spans="1:6">
      <c r="A6" s="16" t="s">
        <v>711</v>
      </c>
      <c r="B6" s="16" t="s">
        <v>5</v>
      </c>
      <c r="C6" s="16">
        <v>52</v>
      </c>
      <c r="D6" s="16">
        <v>25</v>
      </c>
      <c r="E6" s="10">
        <v>77</v>
      </c>
      <c r="F6" s="17">
        <f>SUM(E6:E14)</f>
        <v>126</v>
      </c>
    </row>
    <row r="7" spans="1:6">
      <c r="A7" s="2"/>
      <c r="B7" s="16" t="s">
        <v>426</v>
      </c>
      <c r="C7" s="16">
        <v>1</v>
      </c>
      <c r="D7" s="16"/>
      <c r="E7" s="10">
        <v>1</v>
      </c>
    </row>
    <row r="8" spans="1:6">
      <c r="A8" s="2"/>
      <c r="B8" s="16" t="s">
        <v>6</v>
      </c>
      <c r="C8" s="16">
        <v>19</v>
      </c>
      <c r="D8" s="16">
        <v>14</v>
      </c>
      <c r="E8" s="10">
        <v>33</v>
      </c>
    </row>
    <row r="9" spans="1:6">
      <c r="A9" s="2"/>
      <c r="B9" s="16" t="s">
        <v>332</v>
      </c>
      <c r="C9" s="16">
        <v>5</v>
      </c>
      <c r="D9" s="16">
        <v>1</v>
      </c>
      <c r="E9" s="10">
        <v>6</v>
      </c>
    </row>
    <row r="10" spans="1:6">
      <c r="A10" s="2"/>
      <c r="B10" s="16" t="s">
        <v>427</v>
      </c>
      <c r="C10" s="16">
        <v>1</v>
      </c>
      <c r="D10" s="16">
        <v>1</v>
      </c>
      <c r="E10" s="10">
        <v>2</v>
      </c>
    </row>
    <row r="11" spans="1:6">
      <c r="A11" s="2"/>
      <c r="B11" s="16" t="s">
        <v>7</v>
      </c>
      <c r="C11" s="16">
        <v>2</v>
      </c>
      <c r="D11" s="16">
        <v>1</v>
      </c>
      <c r="E11" s="10">
        <v>3</v>
      </c>
    </row>
    <row r="12" spans="1:6">
      <c r="A12" s="2"/>
      <c r="B12" s="16" t="s">
        <v>8</v>
      </c>
      <c r="C12" s="16"/>
      <c r="D12" s="16">
        <v>2</v>
      </c>
      <c r="E12" s="10">
        <v>2</v>
      </c>
    </row>
    <row r="13" spans="1:6">
      <c r="A13" s="2"/>
      <c r="B13" s="16" t="s">
        <v>9</v>
      </c>
      <c r="C13" s="16">
        <v>1</v>
      </c>
      <c r="D13" s="16"/>
      <c r="E13" s="10">
        <v>1</v>
      </c>
    </row>
    <row r="14" spans="1:6">
      <c r="A14" s="2"/>
      <c r="B14" s="16" t="s">
        <v>428</v>
      </c>
      <c r="C14" s="16">
        <v>1</v>
      </c>
      <c r="D14" s="16"/>
      <c r="E14" s="10">
        <v>1</v>
      </c>
    </row>
    <row r="15" spans="1:6">
      <c r="A15" s="2"/>
      <c r="B15" s="13" t="s">
        <v>10</v>
      </c>
      <c r="C15" s="13">
        <v>6</v>
      </c>
      <c r="D15" s="13">
        <v>4</v>
      </c>
      <c r="E15" s="10">
        <v>10</v>
      </c>
    </row>
    <row r="16" spans="1:6">
      <c r="A16" s="2"/>
      <c r="B16" s="13" t="s">
        <v>11</v>
      </c>
      <c r="C16" s="13">
        <v>3</v>
      </c>
      <c r="D16" s="13"/>
      <c r="E16" s="10">
        <v>3</v>
      </c>
    </row>
    <row r="17" spans="1:6">
      <c r="A17" s="2"/>
      <c r="B17" s="13" t="s">
        <v>712</v>
      </c>
      <c r="C17" s="13"/>
      <c r="D17" s="13">
        <v>1</v>
      </c>
      <c r="E17" s="10">
        <v>1</v>
      </c>
    </row>
    <row r="18" spans="1:6">
      <c r="A18" s="2"/>
      <c r="B18" s="13" t="s">
        <v>12</v>
      </c>
      <c r="C18" s="13">
        <v>1</v>
      </c>
      <c r="D18" s="13"/>
      <c r="E18" s="10">
        <v>1</v>
      </c>
    </row>
    <row r="19" spans="1:6">
      <c r="A19" s="14" t="s">
        <v>519</v>
      </c>
      <c r="B19" s="14" t="s">
        <v>13</v>
      </c>
      <c r="C19" s="14">
        <v>288</v>
      </c>
      <c r="D19" s="14">
        <v>236</v>
      </c>
      <c r="E19" s="10">
        <v>524</v>
      </c>
      <c r="F19" s="18">
        <v>524</v>
      </c>
    </row>
    <row r="20" spans="1:6">
      <c r="A20" s="2"/>
      <c r="B20" s="13" t="s">
        <v>14</v>
      </c>
      <c r="C20" s="13">
        <v>1</v>
      </c>
      <c r="D20" s="13">
        <v>3</v>
      </c>
      <c r="E20" s="10">
        <v>4</v>
      </c>
    </row>
    <row r="21" spans="1:6">
      <c r="A21" s="2"/>
      <c r="B21" s="13" t="s">
        <v>559</v>
      </c>
      <c r="C21" s="13"/>
      <c r="D21" s="13">
        <v>1</v>
      </c>
      <c r="E21" s="10">
        <v>1</v>
      </c>
    </row>
    <row r="22" spans="1:6">
      <c r="A22" s="2"/>
      <c r="B22" s="13" t="s">
        <v>617</v>
      </c>
      <c r="C22" s="13">
        <v>1</v>
      </c>
      <c r="D22" s="13"/>
      <c r="E22" s="10">
        <v>1</v>
      </c>
    </row>
    <row r="23" spans="1:6">
      <c r="A23" s="2"/>
      <c r="B23" s="13" t="s">
        <v>16</v>
      </c>
      <c r="C23" s="13">
        <v>1</v>
      </c>
      <c r="D23" s="13"/>
      <c r="E23" s="10">
        <v>1</v>
      </c>
    </row>
    <row r="24" spans="1:6">
      <c r="A24" s="2"/>
      <c r="B24" s="13" t="s">
        <v>713</v>
      </c>
      <c r="C24" s="13"/>
      <c r="D24" s="13">
        <v>1</v>
      </c>
      <c r="E24" s="13">
        <v>1</v>
      </c>
    </row>
    <row r="25" spans="1:6">
      <c r="A25" s="2"/>
      <c r="B25" s="13" t="s">
        <v>336</v>
      </c>
      <c r="C25" s="13">
        <v>1</v>
      </c>
      <c r="D25" s="13">
        <v>1</v>
      </c>
      <c r="E25" s="13">
        <v>2</v>
      </c>
    </row>
    <row r="26" spans="1:6">
      <c r="A26" s="2"/>
      <c r="B26" s="13" t="s">
        <v>18</v>
      </c>
      <c r="C26" s="13">
        <v>1</v>
      </c>
      <c r="D26" s="13">
        <v>1</v>
      </c>
      <c r="E26" s="13">
        <v>2</v>
      </c>
    </row>
    <row r="27" spans="1:6">
      <c r="A27" s="2"/>
      <c r="B27" s="13" t="s">
        <v>561</v>
      </c>
      <c r="C27" s="13">
        <v>1</v>
      </c>
      <c r="D27" s="13">
        <v>1</v>
      </c>
      <c r="E27" s="13">
        <v>2</v>
      </c>
    </row>
    <row r="28" spans="1:6">
      <c r="A28" s="2"/>
      <c r="B28" s="13" t="s">
        <v>19</v>
      </c>
      <c r="C28" s="13">
        <v>1</v>
      </c>
      <c r="D28" s="13">
        <v>1</v>
      </c>
      <c r="E28" s="13">
        <v>2</v>
      </c>
    </row>
    <row r="29" spans="1:6">
      <c r="A29" s="2"/>
      <c r="B29" s="13" t="s">
        <v>714</v>
      </c>
      <c r="C29" s="13">
        <v>1</v>
      </c>
      <c r="D29" s="13">
        <v>1</v>
      </c>
      <c r="E29" s="10">
        <v>2</v>
      </c>
    </row>
    <row r="30" spans="1:6">
      <c r="A30" s="2"/>
      <c r="B30" s="13" t="s">
        <v>21</v>
      </c>
      <c r="C30" s="13">
        <v>1</v>
      </c>
      <c r="D30" s="13">
        <v>2</v>
      </c>
      <c r="E30" s="10">
        <v>3</v>
      </c>
    </row>
    <row r="31" spans="1:6">
      <c r="A31" s="16" t="s">
        <v>715</v>
      </c>
      <c r="B31" s="16" t="s">
        <v>23</v>
      </c>
      <c r="C31" s="16">
        <v>39</v>
      </c>
      <c r="D31" s="16">
        <v>23</v>
      </c>
      <c r="E31" s="10">
        <v>62</v>
      </c>
      <c r="F31" s="17">
        <f>SUM(E31:E32,E34:E35)</f>
        <v>110</v>
      </c>
    </row>
    <row r="32" spans="1:6">
      <c r="A32" s="2"/>
      <c r="B32" s="16" t="s">
        <v>25</v>
      </c>
      <c r="C32" s="16">
        <v>10</v>
      </c>
      <c r="D32" s="16">
        <v>8</v>
      </c>
      <c r="E32" s="10">
        <v>18</v>
      </c>
    </row>
    <row r="33" spans="1:7">
      <c r="A33" s="2"/>
      <c r="B33" s="13" t="s">
        <v>27</v>
      </c>
      <c r="C33" s="13"/>
      <c r="D33" s="13">
        <v>1</v>
      </c>
      <c r="E33" s="10">
        <v>1</v>
      </c>
    </row>
    <row r="34" spans="1:7">
      <c r="A34" s="2"/>
      <c r="B34" s="16" t="s">
        <v>338</v>
      </c>
      <c r="C34" s="16">
        <v>1</v>
      </c>
      <c r="D34" s="16"/>
      <c r="E34" s="10">
        <v>1</v>
      </c>
    </row>
    <row r="35" spans="1:7">
      <c r="A35" s="2"/>
      <c r="B35" s="16" t="s">
        <v>28</v>
      </c>
      <c r="C35" s="16">
        <v>19</v>
      </c>
      <c r="D35" s="16">
        <v>10</v>
      </c>
      <c r="E35" s="10">
        <v>29</v>
      </c>
    </row>
    <row r="36" spans="1:7">
      <c r="A36" s="2"/>
      <c r="B36" s="13" t="s">
        <v>29</v>
      </c>
      <c r="C36" s="13">
        <v>3</v>
      </c>
      <c r="D36" s="13"/>
      <c r="E36" s="10">
        <v>3</v>
      </c>
    </row>
    <row r="37" spans="1:7">
      <c r="A37" s="2"/>
      <c r="B37" s="13" t="s">
        <v>30</v>
      </c>
      <c r="C37" s="13">
        <v>1</v>
      </c>
      <c r="D37" s="13"/>
      <c r="E37" s="10">
        <v>1</v>
      </c>
    </row>
    <row r="38" spans="1:7">
      <c r="A38" s="2"/>
      <c r="B38" s="13" t="s">
        <v>716</v>
      </c>
      <c r="C38" s="13"/>
      <c r="D38" s="13">
        <v>1</v>
      </c>
      <c r="E38" s="13">
        <v>1</v>
      </c>
    </row>
    <row r="39" spans="1:7">
      <c r="A39" s="2"/>
      <c r="B39" s="13" t="s">
        <v>31</v>
      </c>
      <c r="C39" s="13">
        <v>1</v>
      </c>
      <c r="D39" s="13"/>
      <c r="E39" s="13">
        <v>1</v>
      </c>
    </row>
    <row r="40" spans="1:7">
      <c r="A40" s="13" t="s">
        <v>717</v>
      </c>
      <c r="B40" s="13" t="s">
        <v>33</v>
      </c>
      <c r="C40" s="13">
        <v>20</v>
      </c>
      <c r="D40" s="13">
        <v>19</v>
      </c>
      <c r="E40" s="13">
        <v>39</v>
      </c>
      <c r="F40" s="19">
        <f>SUM(E36:E40,E33,E20:E30,E15:E18)</f>
        <v>82</v>
      </c>
    </row>
    <row r="41" spans="1:7">
      <c r="A41" s="14" t="s">
        <v>718</v>
      </c>
      <c r="B41" s="14" t="s">
        <v>433</v>
      </c>
      <c r="C41" s="14">
        <v>1</v>
      </c>
      <c r="D41" s="14">
        <v>2</v>
      </c>
      <c r="E41" s="10">
        <v>3</v>
      </c>
      <c r="F41" s="15">
        <f>SUM(E41:E44)</f>
        <v>33</v>
      </c>
      <c r="G41">
        <f>+F41/1390*100</f>
        <v>2.3741007194244603</v>
      </c>
    </row>
    <row r="42" spans="1:7">
      <c r="A42" s="2"/>
      <c r="B42" s="14" t="s">
        <v>35</v>
      </c>
      <c r="C42" s="14">
        <v>7</v>
      </c>
      <c r="D42" s="14">
        <v>14</v>
      </c>
      <c r="E42" s="10">
        <v>21</v>
      </c>
    </row>
    <row r="43" spans="1:7">
      <c r="A43" s="2"/>
      <c r="B43" s="14" t="s">
        <v>38</v>
      </c>
      <c r="C43" s="14">
        <v>4</v>
      </c>
      <c r="D43" s="14">
        <v>2</v>
      </c>
      <c r="E43" s="10">
        <v>6</v>
      </c>
    </row>
    <row r="44" spans="1:7">
      <c r="A44" s="2"/>
      <c r="B44" s="14" t="s">
        <v>39</v>
      </c>
      <c r="C44" s="14">
        <v>2</v>
      </c>
      <c r="D44" s="14">
        <v>1</v>
      </c>
      <c r="E44" s="10">
        <v>3</v>
      </c>
    </row>
    <row r="45" spans="1:7">
      <c r="A45" s="2"/>
      <c r="B45" s="2" t="s">
        <v>40</v>
      </c>
      <c r="C45" s="2">
        <v>7</v>
      </c>
      <c r="D45" s="2"/>
      <c r="E45" s="10">
        <v>7</v>
      </c>
    </row>
    <row r="46" spans="1:7">
      <c r="A46" s="20" t="s">
        <v>719</v>
      </c>
      <c r="B46" s="20" t="s">
        <v>41</v>
      </c>
      <c r="C46" s="20">
        <v>14</v>
      </c>
      <c r="D46" s="20">
        <v>14</v>
      </c>
      <c r="E46" s="10">
        <v>28</v>
      </c>
      <c r="F46" s="21">
        <v>28</v>
      </c>
      <c r="G46">
        <f>+F46/1390*100</f>
        <v>2.014388489208633</v>
      </c>
    </row>
    <row r="47" spans="1:7">
      <c r="A47" s="2"/>
      <c r="B47" s="2" t="s">
        <v>563</v>
      </c>
      <c r="C47" s="2"/>
      <c r="D47" s="2">
        <v>1</v>
      </c>
      <c r="E47" s="10">
        <v>1</v>
      </c>
    </row>
    <row r="48" spans="1:7">
      <c r="A48" s="22" t="s">
        <v>720</v>
      </c>
      <c r="B48" s="22" t="s">
        <v>42</v>
      </c>
      <c r="C48" s="22">
        <v>16</v>
      </c>
      <c r="D48" s="22">
        <v>9</v>
      </c>
      <c r="E48" s="10">
        <v>25</v>
      </c>
      <c r="F48" s="23">
        <v>25</v>
      </c>
      <c r="G48">
        <f>+F48/1390*100</f>
        <v>1.7985611510791366</v>
      </c>
    </row>
    <row r="49" spans="1:8">
      <c r="A49" s="2"/>
      <c r="B49" s="2" t="s">
        <v>43</v>
      </c>
      <c r="C49" s="2">
        <v>1</v>
      </c>
      <c r="D49" s="2"/>
      <c r="E49" s="10">
        <v>1</v>
      </c>
    </row>
    <row r="50" spans="1:8">
      <c r="A50" s="2"/>
      <c r="B50" s="2" t="s">
        <v>44</v>
      </c>
      <c r="C50" s="2">
        <v>3</v>
      </c>
      <c r="D50" s="2"/>
      <c r="E50" s="10">
        <v>3</v>
      </c>
    </row>
    <row r="51" spans="1:8">
      <c r="A51" s="16" t="s">
        <v>721</v>
      </c>
      <c r="B51" s="16" t="s">
        <v>45</v>
      </c>
      <c r="C51" s="16">
        <v>340</v>
      </c>
      <c r="D51" s="16">
        <v>192</v>
      </c>
      <c r="E51" s="10">
        <v>532</v>
      </c>
      <c r="F51" s="17">
        <f>SUM(E51,E53:E54)</f>
        <v>596</v>
      </c>
      <c r="G51">
        <f>+F51/1390*100</f>
        <v>42.877697841726622</v>
      </c>
      <c r="H51">
        <f>+F51/1785709*100000</f>
        <v>33.376098793252424</v>
      </c>
    </row>
    <row r="52" spans="1:8">
      <c r="A52" s="20" t="s">
        <v>722</v>
      </c>
      <c r="B52" s="20" t="s">
        <v>46</v>
      </c>
      <c r="C52" s="20">
        <v>23</v>
      </c>
      <c r="D52" s="20">
        <v>18</v>
      </c>
      <c r="E52" s="10">
        <v>41</v>
      </c>
      <c r="F52" s="21">
        <v>41</v>
      </c>
      <c r="G52">
        <f>+F52/1390*100</f>
        <v>2.9496402877697845</v>
      </c>
    </row>
    <row r="53" spans="1:8">
      <c r="A53" s="2"/>
      <c r="B53" s="16" t="s">
        <v>47</v>
      </c>
      <c r="C53" s="16">
        <v>37</v>
      </c>
      <c r="D53" s="16">
        <v>21</v>
      </c>
      <c r="E53" s="10">
        <v>58</v>
      </c>
    </row>
    <row r="54" spans="1:8">
      <c r="A54" s="2"/>
      <c r="B54" s="16" t="s">
        <v>48</v>
      </c>
      <c r="C54" s="16">
        <v>4</v>
      </c>
      <c r="D54" s="16">
        <v>2</v>
      </c>
      <c r="E54" s="10">
        <v>6</v>
      </c>
    </row>
    <row r="55" spans="1:8">
      <c r="A55" s="2"/>
      <c r="B55" s="2" t="s">
        <v>49</v>
      </c>
      <c r="C55" s="2">
        <v>1</v>
      </c>
      <c r="D55" s="2">
        <v>1</v>
      </c>
      <c r="E55" s="10">
        <v>2</v>
      </c>
    </row>
    <row r="56" spans="1:8">
      <c r="A56" s="2"/>
      <c r="B56" s="2" t="s">
        <v>50</v>
      </c>
      <c r="C56" s="2">
        <v>38</v>
      </c>
      <c r="D56" s="2">
        <v>32</v>
      </c>
      <c r="E56" s="10">
        <v>70</v>
      </c>
    </row>
    <row r="57" spans="1:8">
      <c r="A57" s="2"/>
      <c r="B57" s="2" t="s">
        <v>51</v>
      </c>
      <c r="C57" s="2">
        <v>2</v>
      </c>
      <c r="D57" s="2">
        <v>4</v>
      </c>
      <c r="E57" s="10">
        <v>6</v>
      </c>
    </row>
    <row r="58" spans="1:8">
      <c r="A58" s="2"/>
      <c r="B58" s="2" t="s">
        <v>52</v>
      </c>
      <c r="C58" s="2">
        <v>3</v>
      </c>
      <c r="D58" s="2"/>
      <c r="E58" s="10">
        <v>3</v>
      </c>
    </row>
    <row r="59" spans="1:8">
      <c r="A59" s="2"/>
      <c r="B59" s="2" t="s">
        <v>622</v>
      </c>
      <c r="C59" s="2">
        <v>1</v>
      </c>
      <c r="D59" s="2">
        <v>1</v>
      </c>
      <c r="E59" s="10">
        <v>2</v>
      </c>
    </row>
    <row r="60" spans="1:8">
      <c r="A60" s="14" t="s">
        <v>723</v>
      </c>
      <c r="B60" s="14" t="s">
        <v>53</v>
      </c>
      <c r="C60" s="14">
        <v>82</v>
      </c>
      <c r="D60" s="14">
        <v>44</v>
      </c>
      <c r="E60" s="10">
        <v>126</v>
      </c>
      <c r="F60" s="18">
        <v>126</v>
      </c>
      <c r="G60">
        <f>+F60/1390*100</f>
        <v>9.0647482014388494</v>
      </c>
      <c r="H60">
        <f>+F60/1785709*100000</f>
        <v>7.0560208858218223</v>
      </c>
    </row>
    <row r="61" spans="1:8">
      <c r="A61" s="2"/>
      <c r="B61" s="2" t="s">
        <v>565</v>
      </c>
      <c r="C61" s="2"/>
      <c r="D61" s="2">
        <v>1</v>
      </c>
      <c r="E61" s="10">
        <v>1</v>
      </c>
    </row>
    <row r="62" spans="1:8">
      <c r="A62" s="2"/>
      <c r="B62" s="2" t="s">
        <v>55</v>
      </c>
      <c r="C62" s="2"/>
      <c r="D62" s="2">
        <v>1</v>
      </c>
      <c r="E62" s="10">
        <v>1</v>
      </c>
    </row>
    <row r="63" spans="1:8">
      <c r="A63" s="20" t="s">
        <v>724</v>
      </c>
      <c r="B63" s="20" t="s">
        <v>56</v>
      </c>
      <c r="C63" s="20">
        <v>18</v>
      </c>
      <c r="D63" s="20">
        <v>20</v>
      </c>
      <c r="E63" s="10">
        <v>38</v>
      </c>
      <c r="F63" s="21">
        <v>38</v>
      </c>
      <c r="G63">
        <f>+F63/1390*100</f>
        <v>2.7338129496402876</v>
      </c>
    </row>
    <row r="64" spans="1:8">
      <c r="A64" s="2"/>
      <c r="B64" s="2" t="s">
        <v>435</v>
      </c>
      <c r="C64" s="2">
        <v>1</v>
      </c>
      <c r="D64" s="2"/>
      <c r="E64" s="10">
        <v>1</v>
      </c>
    </row>
    <row r="65" spans="1:14">
      <c r="A65" s="2"/>
      <c r="B65" s="2" t="s">
        <v>725</v>
      </c>
      <c r="C65" s="2">
        <v>1</v>
      </c>
      <c r="D65" s="2"/>
      <c r="E65" s="10">
        <v>1</v>
      </c>
    </row>
    <row r="66" spans="1:14">
      <c r="A66" s="2"/>
      <c r="B66" s="2" t="s">
        <v>57</v>
      </c>
      <c r="C66" s="2"/>
      <c r="D66" s="2">
        <v>4</v>
      </c>
      <c r="E66" s="10">
        <v>4</v>
      </c>
    </row>
    <row r="67" spans="1:14">
      <c r="A67" s="2"/>
      <c r="B67" s="2" t="s">
        <v>726</v>
      </c>
      <c r="C67" s="2">
        <v>1</v>
      </c>
      <c r="D67" s="2"/>
      <c r="E67" s="10">
        <v>1</v>
      </c>
    </row>
    <row r="68" spans="1:14">
      <c r="A68" s="2"/>
      <c r="B68" s="2" t="s">
        <v>59</v>
      </c>
      <c r="C68" s="2"/>
      <c r="D68" s="2">
        <v>1</v>
      </c>
      <c r="E68" s="10">
        <v>1</v>
      </c>
    </row>
    <row r="69" spans="1:14">
      <c r="A69" s="2" t="s">
        <v>780</v>
      </c>
      <c r="B69" s="2" t="s">
        <v>60</v>
      </c>
      <c r="C69" s="2"/>
      <c r="D69" s="2">
        <v>34</v>
      </c>
      <c r="E69" s="10">
        <v>34</v>
      </c>
      <c r="F69">
        <v>34</v>
      </c>
      <c r="G69">
        <f>+F69/1390*100</f>
        <v>2.4460431654676258</v>
      </c>
    </row>
    <row r="70" spans="1:14">
      <c r="A70" s="2" t="s">
        <v>781</v>
      </c>
      <c r="B70" s="2" t="s">
        <v>62</v>
      </c>
      <c r="C70" s="2"/>
      <c r="D70" s="2">
        <v>40</v>
      </c>
      <c r="E70" s="10">
        <v>40</v>
      </c>
      <c r="F70">
        <v>40</v>
      </c>
      <c r="G70">
        <f>+F70/1390*100</f>
        <v>2.877697841726619</v>
      </c>
      <c r="I70">
        <v>596</v>
      </c>
      <c r="J70">
        <v>596</v>
      </c>
      <c r="K70">
        <v>126</v>
      </c>
      <c r="L70">
        <v>34</v>
      </c>
      <c r="M70">
        <v>40</v>
      </c>
      <c r="N70">
        <v>594</v>
      </c>
    </row>
    <row r="71" spans="1:14">
      <c r="A71" s="2"/>
      <c r="B71" s="2" t="s">
        <v>63</v>
      </c>
      <c r="C71" s="2"/>
      <c r="D71" s="2">
        <v>17</v>
      </c>
      <c r="E71" s="10">
        <v>17</v>
      </c>
      <c r="I71">
        <v>126</v>
      </c>
    </row>
    <row r="72" spans="1:14">
      <c r="A72" s="2"/>
      <c r="B72" s="2" t="s">
        <v>64</v>
      </c>
      <c r="C72" s="2"/>
      <c r="D72" s="2">
        <v>13</v>
      </c>
      <c r="E72" s="10">
        <v>13</v>
      </c>
      <c r="I72">
        <v>34</v>
      </c>
    </row>
    <row r="73" spans="1:14">
      <c r="A73" s="2"/>
      <c r="B73" s="2" t="s">
        <v>436</v>
      </c>
      <c r="C73" s="2"/>
      <c r="D73" s="2">
        <v>1</v>
      </c>
      <c r="E73" s="10">
        <v>1</v>
      </c>
      <c r="I73">
        <v>40</v>
      </c>
    </row>
    <row r="74" spans="1:14">
      <c r="A74" s="2"/>
      <c r="B74" s="2" t="s">
        <v>65</v>
      </c>
      <c r="C74" s="2">
        <v>17</v>
      </c>
      <c r="D74" s="2"/>
      <c r="E74" s="10">
        <v>17</v>
      </c>
      <c r="I74">
        <f>1390-796</f>
        <v>594</v>
      </c>
    </row>
    <row r="75" spans="1:14">
      <c r="A75" s="2"/>
      <c r="B75" s="2" t="s">
        <v>66</v>
      </c>
      <c r="C75" s="2">
        <v>3</v>
      </c>
      <c r="D75" s="2"/>
      <c r="E75" s="10">
        <v>3</v>
      </c>
    </row>
    <row r="76" spans="1:14">
      <c r="A76" s="2"/>
      <c r="B76" s="2" t="s">
        <v>67</v>
      </c>
      <c r="C76" s="2">
        <v>2</v>
      </c>
      <c r="D76" s="2">
        <v>2</v>
      </c>
      <c r="E76" s="10">
        <v>4</v>
      </c>
    </row>
    <row r="77" spans="1:14">
      <c r="A77" s="2"/>
      <c r="B77" s="2" t="s">
        <v>727</v>
      </c>
      <c r="C77" s="2">
        <v>1</v>
      </c>
      <c r="D77" s="2"/>
      <c r="E77" s="10">
        <v>1</v>
      </c>
    </row>
    <row r="78" spans="1:14">
      <c r="A78" s="2" t="s">
        <v>782</v>
      </c>
      <c r="B78" s="2" t="s">
        <v>69</v>
      </c>
      <c r="C78" s="2">
        <v>25</v>
      </c>
      <c r="D78" s="2">
        <v>18</v>
      </c>
      <c r="E78" s="10">
        <v>43</v>
      </c>
      <c r="F78" s="24">
        <v>43</v>
      </c>
      <c r="G78">
        <f>+F78/1390*100</f>
        <v>3.093525179856115</v>
      </c>
    </row>
    <row r="79" spans="1:14">
      <c r="A79" s="2"/>
      <c r="B79" s="2" t="s">
        <v>346</v>
      </c>
      <c r="C79" s="2"/>
      <c r="D79" s="2">
        <v>2</v>
      </c>
      <c r="E79" s="10">
        <v>2</v>
      </c>
    </row>
    <row r="80" spans="1:14">
      <c r="A80" s="2"/>
      <c r="B80" s="2" t="s">
        <v>70</v>
      </c>
      <c r="C80" s="2">
        <v>2</v>
      </c>
      <c r="D80" s="2">
        <v>2</v>
      </c>
      <c r="E80" s="10">
        <v>4</v>
      </c>
    </row>
    <row r="81" spans="1:7">
      <c r="A81" s="2"/>
      <c r="B81" s="2" t="s">
        <v>71</v>
      </c>
      <c r="C81" s="2">
        <v>3</v>
      </c>
      <c r="D81" s="2"/>
      <c r="E81" s="10">
        <v>3</v>
      </c>
    </row>
    <row r="82" spans="1:7">
      <c r="A82" s="2"/>
      <c r="B82" s="2" t="s">
        <v>72</v>
      </c>
      <c r="C82" s="2">
        <v>4</v>
      </c>
      <c r="D82" s="2">
        <v>2</v>
      </c>
      <c r="E82" s="10">
        <v>6</v>
      </c>
    </row>
    <row r="83" spans="1:7">
      <c r="A83" s="2"/>
      <c r="B83" s="2" t="s">
        <v>347</v>
      </c>
      <c r="C83" s="2">
        <v>1</v>
      </c>
      <c r="D83" s="2"/>
      <c r="E83" s="10">
        <v>1</v>
      </c>
    </row>
    <row r="84" spans="1:7">
      <c r="A84" s="2"/>
      <c r="B84" s="2" t="s">
        <v>73</v>
      </c>
      <c r="C84" s="2">
        <v>1</v>
      </c>
      <c r="D84" s="2"/>
      <c r="E84" s="10">
        <v>1</v>
      </c>
    </row>
    <row r="85" spans="1:7">
      <c r="A85" s="2"/>
      <c r="B85" s="2" t="s">
        <v>728</v>
      </c>
      <c r="C85" s="2">
        <v>1</v>
      </c>
      <c r="D85" s="2"/>
      <c r="E85" s="10">
        <v>1</v>
      </c>
    </row>
    <row r="86" spans="1:7">
      <c r="A86" s="2" t="s">
        <v>783</v>
      </c>
      <c r="B86" s="2" t="s">
        <v>74</v>
      </c>
      <c r="C86" s="2">
        <v>16</v>
      </c>
      <c r="D86" s="2">
        <v>12</v>
      </c>
      <c r="E86" s="10">
        <v>28</v>
      </c>
      <c r="F86" s="24">
        <v>28</v>
      </c>
      <c r="G86">
        <f>+F86/1390*100</f>
        <v>2.014388489208633</v>
      </c>
    </row>
    <row r="87" spans="1:7">
      <c r="A87" s="2"/>
      <c r="B87" s="2" t="s">
        <v>76</v>
      </c>
      <c r="C87" s="2">
        <v>1</v>
      </c>
      <c r="D87" s="2"/>
      <c r="E87" s="10">
        <v>1</v>
      </c>
    </row>
    <row r="88" spans="1:7">
      <c r="A88" s="2"/>
      <c r="B88" s="2" t="s">
        <v>77</v>
      </c>
      <c r="C88" s="2">
        <v>75</v>
      </c>
      <c r="D88" s="2">
        <v>53</v>
      </c>
      <c r="E88" s="10">
        <v>128</v>
      </c>
    </row>
    <row r="89" spans="1:7">
      <c r="A89" s="2"/>
      <c r="B89" s="2" t="s">
        <v>676</v>
      </c>
      <c r="C89" s="2">
        <v>1</v>
      </c>
      <c r="D89" s="2"/>
      <c r="E89" s="10">
        <v>1</v>
      </c>
    </row>
    <row r="90" spans="1:7">
      <c r="A90" s="2"/>
      <c r="B90" s="2" t="s">
        <v>729</v>
      </c>
      <c r="C90" s="2"/>
      <c r="D90" s="2">
        <v>1</v>
      </c>
      <c r="E90" s="10">
        <v>1</v>
      </c>
    </row>
    <row r="91" spans="1:7">
      <c r="A91" s="2" t="s">
        <v>784</v>
      </c>
      <c r="B91" s="2" t="s">
        <v>79</v>
      </c>
      <c r="C91" s="2">
        <v>26</v>
      </c>
      <c r="D91" s="2">
        <v>21</v>
      </c>
      <c r="E91" s="10">
        <v>47</v>
      </c>
      <c r="F91" s="24">
        <v>47</v>
      </c>
      <c r="G91">
        <f>+F91/1390*100</f>
        <v>3.3812949640287768</v>
      </c>
    </row>
    <row r="92" spans="1:7">
      <c r="A92" s="2"/>
      <c r="B92" s="2" t="s">
        <v>348</v>
      </c>
      <c r="C92" s="2"/>
      <c r="D92" s="2">
        <v>1</v>
      </c>
      <c r="E92" s="10">
        <v>1</v>
      </c>
    </row>
    <row r="93" spans="1:7">
      <c r="A93" s="2"/>
      <c r="B93" s="2" t="s">
        <v>730</v>
      </c>
      <c r="C93" s="2">
        <v>1</v>
      </c>
      <c r="D93" s="2"/>
      <c r="E93" s="2">
        <v>1</v>
      </c>
    </row>
    <row r="94" spans="1:7">
      <c r="A94" s="2"/>
      <c r="B94" s="2" t="s">
        <v>440</v>
      </c>
      <c r="C94" s="2">
        <v>2</v>
      </c>
      <c r="D94" s="2"/>
      <c r="E94" s="2">
        <v>2</v>
      </c>
    </row>
    <row r="95" spans="1:7">
      <c r="A95" s="2"/>
      <c r="B95" s="2" t="s">
        <v>83</v>
      </c>
      <c r="C95" s="2">
        <v>1</v>
      </c>
      <c r="D95" s="2"/>
      <c r="E95" s="2">
        <v>1</v>
      </c>
    </row>
    <row r="96" spans="1:7">
      <c r="A96" s="2"/>
      <c r="B96" s="2" t="s">
        <v>85</v>
      </c>
      <c r="C96" s="2">
        <v>5</v>
      </c>
      <c r="D96" s="2">
        <v>3</v>
      </c>
      <c r="E96" s="2">
        <v>8</v>
      </c>
    </row>
    <row r="97" spans="1:5">
      <c r="A97" s="2"/>
      <c r="B97" s="2" t="s">
        <v>569</v>
      </c>
      <c r="C97" s="2"/>
      <c r="D97" s="2">
        <v>1</v>
      </c>
      <c r="E97" s="2">
        <v>1</v>
      </c>
    </row>
    <row r="98" spans="1:5">
      <c r="A98" s="2"/>
      <c r="B98" s="2" t="s">
        <v>86</v>
      </c>
      <c r="C98" s="2">
        <v>4</v>
      </c>
      <c r="D98" s="2">
        <v>1</v>
      </c>
      <c r="E98" s="2">
        <v>5</v>
      </c>
    </row>
    <row r="99" spans="1:5">
      <c r="A99" s="2"/>
      <c r="B99" s="2" t="s">
        <v>442</v>
      </c>
      <c r="C99" s="2">
        <v>1</v>
      </c>
      <c r="D99" s="2"/>
      <c r="E99" s="2">
        <v>1</v>
      </c>
    </row>
    <row r="100" spans="1:5">
      <c r="A100" s="2"/>
      <c r="B100" s="2" t="s">
        <v>731</v>
      </c>
      <c r="C100" s="2">
        <v>1</v>
      </c>
      <c r="D100" s="2"/>
      <c r="E100" s="2">
        <v>1</v>
      </c>
    </row>
    <row r="101" spans="1:5">
      <c r="A101" s="2"/>
      <c r="B101" s="2" t="s">
        <v>87</v>
      </c>
      <c r="C101" s="2">
        <v>1</v>
      </c>
      <c r="D101" s="2">
        <v>1</v>
      </c>
      <c r="E101" s="2">
        <v>2</v>
      </c>
    </row>
    <row r="102" spans="1:5">
      <c r="A102" s="2"/>
      <c r="B102" s="2" t="s">
        <v>349</v>
      </c>
      <c r="C102" s="2">
        <v>1</v>
      </c>
      <c r="D102" s="2">
        <v>2</v>
      </c>
      <c r="E102" s="2">
        <v>3</v>
      </c>
    </row>
    <row r="103" spans="1:5">
      <c r="A103" s="2"/>
      <c r="B103" s="2" t="s">
        <v>443</v>
      </c>
      <c r="C103" s="2"/>
      <c r="D103" s="2">
        <v>1</v>
      </c>
      <c r="E103" s="2">
        <v>1</v>
      </c>
    </row>
    <row r="104" spans="1:5">
      <c r="A104" s="2"/>
      <c r="B104" s="2" t="s">
        <v>732</v>
      </c>
      <c r="C104" s="2">
        <v>1</v>
      </c>
      <c r="D104" s="2"/>
      <c r="E104" s="2">
        <v>1</v>
      </c>
    </row>
    <row r="105" spans="1:5">
      <c r="A105" s="2"/>
      <c r="B105" s="2" t="s">
        <v>91</v>
      </c>
      <c r="C105" s="2"/>
      <c r="D105" s="2">
        <v>2</v>
      </c>
      <c r="E105" s="2">
        <v>2</v>
      </c>
    </row>
    <row r="106" spans="1:5">
      <c r="A106" s="2"/>
      <c r="B106" s="2" t="s">
        <v>351</v>
      </c>
      <c r="C106" s="2"/>
      <c r="D106" s="2">
        <v>2</v>
      </c>
      <c r="E106" s="2">
        <v>2</v>
      </c>
    </row>
    <row r="107" spans="1:5">
      <c r="A107" s="2"/>
      <c r="B107" s="2" t="s">
        <v>733</v>
      </c>
      <c r="C107" s="2"/>
      <c r="D107" s="2">
        <v>1</v>
      </c>
      <c r="E107" s="2">
        <v>1</v>
      </c>
    </row>
    <row r="108" spans="1:5">
      <c r="A108" s="2"/>
      <c r="B108" s="2" t="s">
        <v>92</v>
      </c>
      <c r="C108" s="2"/>
      <c r="D108" s="2">
        <v>1</v>
      </c>
      <c r="E108" s="10">
        <v>1</v>
      </c>
    </row>
    <row r="109" spans="1:5">
      <c r="A109" s="2"/>
      <c r="B109" s="2" t="s">
        <v>570</v>
      </c>
      <c r="C109" s="2">
        <v>1</v>
      </c>
      <c r="D109" s="2">
        <v>2</v>
      </c>
      <c r="E109" s="10">
        <v>3</v>
      </c>
    </row>
    <row r="110" spans="1:5">
      <c r="A110" s="2"/>
      <c r="B110" s="2" t="s">
        <v>93</v>
      </c>
      <c r="C110" s="2"/>
      <c r="D110" s="2">
        <v>1</v>
      </c>
      <c r="E110" s="10">
        <v>1</v>
      </c>
    </row>
    <row r="111" spans="1:5">
      <c r="A111" s="2"/>
      <c r="B111" s="2" t="s">
        <v>94</v>
      </c>
      <c r="C111" s="2">
        <v>4</v>
      </c>
      <c r="D111" s="2">
        <v>12</v>
      </c>
      <c r="E111" s="10">
        <v>16</v>
      </c>
    </row>
    <row r="112" spans="1:5">
      <c r="A112" s="2"/>
      <c r="B112" s="2" t="s">
        <v>96</v>
      </c>
      <c r="C112" s="2">
        <v>130</v>
      </c>
      <c r="D112" s="2">
        <v>218</v>
      </c>
      <c r="E112" s="10">
        <v>348</v>
      </c>
    </row>
    <row r="113" spans="1:5">
      <c r="A113" s="2"/>
      <c r="B113" s="2" t="s">
        <v>97</v>
      </c>
      <c r="C113" s="2">
        <v>3</v>
      </c>
      <c r="D113" s="2"/>
      <c r="E113" s="2">
        <v>3</v>
      </c>
    </row>
    <row r="114" spans="1:5">
      <c r="A114" s="2"/>
      <c r="B114" s="2" t="s">
        <v>734</v>
      </c>
      <c r="C114" s="2"/>
      <c r="D114" s="2">
        <v>1</v>
      </c>
      <c r="E114" s="2">
        <v>1</v>
      </c>
    </row>
    <row r="115" spans="1:5">
      <c r="A115" s="2"/>
      <c r="B115" s="2" t="s">
        <v>98</v>
      </c>
      <c r="C115" s="2">
        <v>1</v>
      </c>
      <c r="D115" s="2">
        <v>1</v>
      </c>
      <c r="E115" s="2">
        <v>2</v>
      </c>
    </row>
    <row r="116" spans="1:5">
      <c r="A116" s="2"/>
      <c r="B116" s="2" t="s">
        <v>446</v>
      </c>
      <c r="C116" s="2"/>
      <c r="D116" s="2">
        <v>1</v>
      </c>
      <c r="E116" s="2">
        <v>1</v>
      </c>
    </row>
    <row r="117" spans="1:5">
      <c r="A117" s="2"/>
      <c r="B117" s="2" t="s">
        <v>678</v>
      </c>
      <c r="C117" s="2"/>
      <c r="D117" s="2">
        <v>1</v>
      </c>
      <c r="E117" s="2">
        <v>1</v>
      </c>
    </row>
    <row r="118" spans="1:5">
      <c r="A118" s="2"/>
      <c r="B118" s="2" t="s">
        <v>99</v>
      </c>
      <c r="C118" s="2">
        <v>2</v>
      </c>
      <c r="D118" s="2"/>
      <c r="E118" s="2">
        <v>2</v>
      </c>
    </row>
    <row r="119" spans="1:5">
      <c r="A119" s="2"/>
      <c r="B119" s="2" t="s">
        <v>100</v>
      </c>
      <c r="C119" s="2">
        <v>1</v>
      </c>
      <c r="D119" s="2"/>
      <c r="E119" s="2">
        <v>1</v>
      </c>
    </row>
    <row r="120" spans="1:5">
      <c r="A120" s="2"/>
      <c r="B120" s="2" t="s">
        <v>101</v>
      </c>
      <c r="C120" s="2">
        <v>1</v>
      </c>
      <c r="D120" s="2">
        <v>1</v>
      </c>
      <c r="E120" s="2">
        <v>2</v>
      </c>
    </row>
    <row r="121" spans="1:5">
      <c r="A121" s="2"/>
      <c r="B121" s="2" t="s">
        <v>102</v>
      </c>
      <c r="C121" s="2"/>
      <c r="D121" s="2">
        <v>1</v>
      </c>
      <c r="E121" s="2">
        <v>1</v>
      </c>
    </row>
    <row r="122" spans="1:5">
      <c r="A122" s="2"/>
      <c r="B122" s="2" t="s">
        <v>447</v>
      </c>
      <c r="C122" s="2">
        <v>1</v>
      </c>
      <c r="D122" s="2">
        <v>1</v>
      </c>
      <c r="E122" s="2">
        <v>2</v>
      </c>
    </row>
    <row r="123" spans="1:5">
      <c r="A123" s="2"/>
      <c r="B123" s="2" t="s">
        <v>448</v>
      </c>
      <c r="C123" s="2"/>
      <c r="D123" s="2">
        <v>1</v>
      </c>
      <c r="E123" s="2">
        <v>1</v>
      </c>
    </row>
    <row r="124" spans="1:5">
      <c r="A124" s="2"/>
      <c r="B124" s="2" t="s">
        <v>103</v>
      </c>
      <c r="C124" s="2">
        <v>8</v>
      </c>
      <c r="D124" s="2"/>
      <c r="E124" s="2">
        <v>8</v>
      </c>
    </row>
    <row r="125" spans="1:5">
      <c r="A125" s="2"/>
      <c r="B125" s="2" t="s">
        <v>359</v>
      </c>
      <c r="C125" s="2">
        <v>3</v>
      </c>
      <c r="D125" s="2">
        <v>2</v>
      </c>
      <c r="E125" s="2">
        <v>5</v>
      </c>
    </row>
    <row r="126" spans="1:5">
      <c r="A126" s="2"/>
      <c r="B126" s="2" t="s">
        <v>106</v>
      </c>
      <c r="C126" s="2">
        <v>11</v>
      </c>
      <c r="D126" s="2">
        <v>7</v>
      </c>
      <c r="E126" s="2">
        <v>18</v>
      </c>
    </row>
    <row r="127" spans="1:5">
      <c r="A127" s="2"/>
      <c r="B127" s="2" t="s">
        <v>107</v>
      </c>
      <c r="C127" s="2">
        <v>4</v>
      </c>
      <c r="D127" s="2">
        <v>2</v>
      </c>
      <c r="E127" s="2">
        <v>6</v>
      </c>
    </row>
    <row r="128" spans="1:5">
      <c r="A128" s="2"/>
      <c r="B128" s="2" t="s">
        <v>108</v>
      </c>
      <c r="C128" s="2">
        <v>3</v>
      </c>
      <c r="D128" s="2">
        <v>9</v>
      </c>
      <c r="E128" s="2">
        <v>12</v>
      </c>
    </row>
    <row r="129" spans="1:5">
      <c r="A129" s="2"/>
      <c r="B129" s="2" t="s">
        <v>109</v>
      </c>
      <c r="C129" s="2">
        <v>5</v>
      </c>
      <c r="D129" s="2">
        <v>1</v>
      </c>
      <c r="E129" s="2">
        <v>6</v>
      </c>
    </row>
    <row r="130" spans="1:5">
      <c r="A130" s="2"/>
      <c r="B130" s="2" t="s">
        <v>735</v>
      </c>
      <c r="C130" s="2"/>
      <c r="D130" s="2">
        <v>1</v>
      </c>
      <c r="E130" s="2">
        <v>1</v>
      </c>
    </row>
    <row r="131" spans="1:5">
      <c r="A131" s="2"/>
      <c r="B131" s="2" t="s">
        <v>449</v>
      </c>
      <c r="C131" s="2">
        <v>1</v>
      </c>
      <c r="D131" s="2"/>
      <c r="E131" s="2">
        <v>1</v>
      </c>
    </row>
    <row r="132" spans="1:5">
      <c r="A132" s="2"/>
      <c r="B132" s="2" t="s">
        <v>110</v>
      </c>
      <c r="C132" s="2"/>
      <c r="D132" s="2">
        <v>1</v>
      </c>
      <c r="E132" s="2">
        <v>1</v>
      </c>
    </row>
    <row r="133" spans="1:5">
      <c r="A133" s="2"/>
      <c r="B133" s="2" t="s">
        <v>111</v>
      </c>
      <c r="C133" s="2">
        <v>2</v>
      </c>
      <c r="D133" s="2">
        <v>8</v>
      </c>
      <c r="E133" s="2">
        <v>10</v>
      </c>
    </row>
    <row r="134" spans="1:5">
      <c r="A134" s="2"/>
      <c r="B134" s="2" t="s">
        <v>112</v>
      </c>
      <c r="C134" s="2">
        <v>8</v>
      </c>
      <c r="D134" s="2">
        <v>6</v>
      </c>
      <c r="E134" s="2">
        <v>14</v>
      </c>
    </row>
    <row r="135" spans="1:5">
      <c r="A135" s="2"/>
      <c r="B135" s="2" t="s">
        <v>116</v>
      </c>
      <c r="C135" s="2">
        <v>5</v>
      </c>
      <c r="D135" s="2">
        <v>3</v>
      </c>
      <c r="E135" s="10">
        <v>8</v>
      </c>
    </row>
    <row r="136" spans="1:5">
      <c r="A136" s="2"/>
      <c r="B136" s="2" t="s">
        <v>118</v>
      </c>
      <c r="C136" s="2">
        <v>15</v>
      </c>
      <c r="D136" s="2">
        <v>8</v>
      </c>
      <c r="E136" s="10">
        <v>23</v>
      </c>
    </row>
    <row r="137" spans="1:5">
      <c r="A137" s="2"/>
      <c r="B137" s="2" t="s">
        <v>120</v>
      </c>
      <c r="C137" s="2">
        <v>2</v>
      </c>
      <c r="D137" s="2">
        <v>5</v>
      </c>
      <c r="E137" s="2">
        <v>7</v>
      </c>
    </row>
    <row r="138" spans="1:5">
      <c r="A138" s="2"/>
      <c r="B138" s="2" t="s">
        <v>736</v>
      </c>
      <c r="C138" s="2">
        <v>1</v>
      </c>
      <c r="D138" s="2"/>
      <c r="E138" s="2">
        <v>1</v>
      </c>
    </row>
    <row r="139" spans="1:5">
      <c r="A139" s="2"/>
      <c r="B139" s="2" t="s">
        <v>122</v>
      </c>
      <c r="C139" s="2">
        <v>1</v>
      </c>
      <c r="D139" s="2">
        <v>1</v>
      </c>
      <c r="E139" s="2">
        <v>2</v>
      </c>
    </row>
    <row r="140" spans="1:5">
      <c r="A140" s="2"/>
      <c r="B140" s="2" t="s">
        <v>574</v>
      </c>
      <c r="C140" s="2">
        <v>1</v>
      </c>
      <c r="D140" s="2"/>
      <c r="E140" s="2">
        <v>1</v>
      </c>
    </row>
    <row r="141" spans="1:5">
      <c r="A141" s="2"/>
      <c r="B141" s="2" t="s">
        <v>361</v>
      </c>
      <c r="C141" s="2">
        <v>1</v>
      </c>
      <c r="D141" s="2"/>
      <c r="E141" s="2">
        <v>1</v>
      </c>
    </row>
    <row r="142" spans="1:5">
      <c r="A142" s="2"/>
      <c r="B142" s="2" t="s">
        <v>124</v>
      </c>
      <c r="C142" s="2">
        <v>27</v>
      </c>
      <c r="D142" s="2">
        <v>18</v>
      </c>
      <c r="E142" s="10">
        <v>45</v>
      </c>
    </row>
    <row r="143" spans="1:5">
      <c r="A143" s="2"/>
      <c r="B143" s="2" t="s">
        <v>737</v>
      </c>
      <c r="C143" s="2">
        <v>1</v>
      </c>
      <c r="D143" s="2"/>
      <c r="E143" s="10">
        <v>1</v>
      </c>
    </row>
    <row r="144" spans="1:5">
      <c r="A144" s="2"/>
      <c r="B144" s="2" t="s">
        <v>126</v>
      </c>
      <c r="C144" s="2">
        <v>2</v>
      </c>
      <c r="D144" s="2">
        <v>1</v>
      </c>
      <c r="E144" s="10">
        <v>3</v>
      </c>
    </row>
    <row r="145" spans="1:5">
      <c r="A145" s="2"/>
      <c r="B145" s="2" t="s">
        <v>127</v>
      </c>
      <c r="C145" s="2">
        <v>43</v>
      </c>
      <c r="D145" s="2">
        <v>26</v>
      </c>
      <c r="E145" s="10">
        <v>69</v>
      </c>
    </row>
    <row r="146" spans="1:5">
      <c r="A146" s="2"/>
      <c r="B146" s="2" t="s">
        <v>128</v>
      </c>
      <c r="C146" s="2">
        <v>1</v>
      </c>
      <c r="D146" s="2"/>
      <c r="E146" s="10">
        <v>1</v>
      </c>
    </row>
    <row r="147" spans="1:5">
      <c r="A147" s="2"/>
      <c r="B147" s="2" t="s">
        <v>129</v>
      </c>
      <c r="C147" s="2">
        <v>29</v>
      </c>
      <c r="D147" s="2">
        <v>21</v>
      </c>
      <c r="E147" s="10">
        <v>50</v>
      </c>
    </row>
    <row r="148" spans="1:5">
      <c r="A148" s="2"/>
      <c r="B148" s="2" t="s">
        <v>130</v>
      </c>
      <c r="C148" s="2">
        <v>10</v>
      </c>
      <c r="D148" s="2">
        <v>3</v>
      </c>
      <c r="E148" s="10">
        <v>13</v>
      </c>
    </row>
    <row r="149" spans="1:5">
      <c r="A149" s="2"/>
      <c r="B149" s="2" t="s">
        <v>131</v>
      </c>
      <c r="C149" s="2">
        <v>23</v>
      </c>
      <c r="D149" s="2">
        <v>20</v>
      </c>
      <c r="E149" s="10">
        <v>43</v>
      </c>
    </row>
    <row r="150" spans="1:5">
      <c r="A150" s="2"/>
      <c r="B150" s="2" t="s">
        <v>132</v>
      </c>
      <c r="C150" s="2">
        <v>30</v>
      </c>
      <c r="D150" s="2">
        <v>25</v>
      </c>
      <c r="E150" s="10">
        <v>55</v>
      </c>
    </row>
    <row r="151" spans="1:5">
      <c r="A151" s="2"/>
      <c r="B151" s="2" t="s">
        <v>133</v>
      </c>
      <c r="C151" s="2">
        <v>3</v>
      </c>
      <c r="D151" s="2">
        <v>2</v>
      </c>
      <c r="E151" s="10">
        <v>5</v>
      </c>
    </row>
    <row r="152" spans="1:5">
      <c r="A152" s="2"/>
      <c r="B152" s="2" t="s">
        <v>738</v>
      </c>
      <c r="C152" s="2">
        <v>1</v>
      </c>
      <c r="D152" s="2"/>
      <c r="E152" s="10">
        <v>1</v>
      </c>
    </row>
    <row r="153" spans="1:5">
      <c r="A153" s="2"/>
      <c r="B153" s="2" t="s">
        <v>136</v>
      </c>
      <c r="C153" s="2">
        <v>9</v>
      </c>
      <c r="D153" s="2">
        <v>8</v>
      </c>
      <c r="E153" s="10">
        <v>17</v>
      </c>
    </row>
    <row r="154" spans="1:5">
      <c r="A154" s="2"/>
      <c r="B154" s="2" t="s">
        <v>137</v>
      </c>
      <c r="C154" s="2">
        <v>1</v>
      </c>
      <c r="D154" s="2">
        <v>1</v>
      </c>
      <c r="E154" s="10">
        <v>2</v>
      </c>
    </row>
    <row r="155" spans="1:5">
      <c r="A155" s="2"/>
      <c r="B155" s="2" t="s">
        <v>138</v>
      </c>
      <c r="C155" s="2"/>
      <c r="D155" s="2">
        <v>1</v>
      </c>
      <c r="E155" s="10">
        <v>1</v>
      </c>
    </row>
    <row r="156" spans="1:5">
      <c r="A156" s="2"/>
      <c r="B156" s="2" t="s">
        <v>139</v>
      </c>
      <c r="C156" s="2">
        <v>18</v>
      </c>
      <c r="D156" s="2">
        <v>2</v>
      </c>
      <c r="E156" s="10">
        <v>20</v>
      </c>
    </row>
    <row r="157" spans="1:5">
      <c r="A157" s="2"/>
      <c r="B157" s="2" t="s">
        <v>140</v>
      </c>
      <c r="C157" s="2">
        <v>18</v>
      </c>
      <c r="D157" s="2">
        <v>8</v>
      </c>
      <c r="E157" s="10">
        <v>26</v>
      </c>
    </row>
    <row r="158" spans="1:5">
      <c r="A158" s="2"/>
      <c r="B158" s="2" t="s">
        <v>578</v>
      </c>
      <c r="C158" s="2"/>
      <c r="D158" s="2">
        <v>1</v>
      </c>
      <c r="E158" s="10">
        <v>1</v>
      </c>
    </row>
    <row r="159" spans="1:5">
      <c r="A159" s="2"/>
      <c r="B159" s="2" t="s">
        <v>141</v>
      </c>
      <c r="C159" s="2">
        <v>2</v>
      </c>
      <c r="D159" s="2">
        <v>1</v>
      </c>
      <c r="E159" s="10">
        <v>3</v>
      </c>
    </row>
    <row r="160" spans="1:5">
      <c r="A160" s="2"/>
      <c r="B160" s="2" t="s">
        <v>739</v>
      </c>
      <c r="C160" s="2">
        <v>1</v>
      </c>
      <c r="D160" s="2"/>
      <c r="E160" s="10">
        <v>1</v>
      </c>
    </row>
    <row r="161" spans="1:5">
      <c r="A161" s="2"/>
      <c r="B161" s="2" t="s">
        <v>142</v>
      </c>
      <c r="C161" s="2">
        <v>8</v>
      </c>
      <c r="D161" s="2">
        <v>8</v>
      </c>
      <c r="E161" s="10">
        <v>16</v>
      </c>
    </row>
    <row r="162" spans="1:5">
      <c r="A162" s="2"/>
      <c r="B162" s="2" t="s">
        <v>364</v>
      </c>
      <c r="C162" s="2">
        <v>4</v>
      </c>
      <c r="D162" s="2">
        <v>4</v>
      </c>
      <c r="E162" s="10">
        <v>8</v>
      </c>
    </row>
    <row r="163" spans="1:5">
      <c r="A163" s="2"/>
      <c r="B163" s="2" t="s">
        <v>143</v>
      </c>
      <c r="C163" s="2">
        <v>9</v>
      </c>
      <c r="D163" s="2">
        <v>16</v>
      </c>
      <c r="E163" s="10">
        <v>25</v>
      </c>
    </row>
    <row r="164" spans="1:5">
      <c r="A164" s="2"/>
      <c r="B164" s="2" t="s">
        <v>144</v>
      </c>
      <c r="C164" s="2">
        <v>2</v>
      </c>
      <c r="D164" s="2"/>
      <c r="E164" s="10">
        <v>2</v>
      </c>
    </row>
    <row r="165" spans="1:5">
      <c r="A165" s="2"/>
      <c r="B165" s="2" t="s">
        <v>145</v>
      </c>
      <c r="C165" s="2">
        <v>19</v>
      </c>
      <c r="D165" s="2">
        <v>10</v>
      </c>
      <c r="E165" s="10">
        <v>29</v>
      </c>
    </row>
    <row r="166" spans="1:5">
      <c r="A166" s="2"/>
      <c r="B166" s="2" t="s">
        <v>146</v>
      </c>
      <c r="C166" s="2">
        <v>56</v>
      </c>
      <c r="D166" s="2">
        <v>33</v>
      </c>
      <c r="E166" s="10">
        <v>89</v>
      </c>
    </row>
    <row r="167" spans="1:5">
      <c r="A167" s="2"/>
      <c r="B167" s="2" t="s">
        <v>147</v>
      </c>
      <c r="C167" s="2">
        <v>9</v>
      </c>
      <c r="D167" s="2">
        <v>6</v>
      </c>
      <c r="E167" s="10">
        <v>15</v>
      </c>
    </row>
    <row r="168" spans="1:5">
      <c r="A168" s="2"/>
      <c r="B168" s="2" t="s">
        <v>148</v>
      </c>
      <c r="C168" s="2">
        <v>29</v>
      </c>
      <c r="D168" s="2">
        <v>19</v>
      </c>
      <c r="E168" s="10">
        <v>48</v>
      </c>
    </row>
    <row r="169" spans="1:5">
      <c r="A169" s="2"/>
      <c r="B169" s="2" t="s">
        <v>149</v>
      </c>
      <c r="C169" s="2">
        <v>2</v>
      </c>
      <c r="D169" s="2">
        <v>3</v>
      </c>
      <c r="E169" s="10">
        <v>5</v>
      </c>
    </row>
    <row r="170" spans="1:5">
      <c r="A170" s="2"/>
      <c r="B170" s="2" t="s">
        <v>150</v>
      </c>
      <c r="C170" s="2">
        <v>12</v>
      </c>
      <c r="D170" s="2">
        <v>13</v>
      </c>
      <c r="E170" s="10">
        <v>25</v>
      </c>
    </row>
    <row r="171" spans="1:5">
      <c r="A171" s="2"/>
      <c r="B171" s="2" t="s">
        <v>151</v>
      </c>
      <c r="C171" s="2">
        <v>1</v>
      </c>
      <c r="D171" s="2">
        <v>2</v>
      </c>
      <c r="E171" s="10">
        <v>3</v>
      </c>
    </row>
    <row r="172" spans="1:5">
      <c r="A172" s="2"/>
      <c r="B172" s="2" t="s">
        <v>152</v>
      </c>
      <c r="C172" s="2">
        <v>5</v>
      </c>
      <c r="D172" s="2">
        <v>4</v>
      </c>
      <c r="E172" s="10">
        <v>9</v>
      </c>
    </row>
    <row r="173" spans="1:5">
      <c r="A173" s="2"/>
      <c r="B173" s="2" t="s">
        <v>579</v>
      </c>
      <c r="C173" s="2">
        <v>1</v>
      </c>
      <c r="D173" s="2">
        <v>1</v>
      </c>
      <c r="E173" s="10">
        <v>2</v>
      </c>
    </row>
    <row r="174" spans="1:5">
      <c r="A174" s="2"/>
      <c r="B174" s="2" t="s">
        <v>366</v>
      </c>
      <c r="C174" s="2">
        <v>1</v>
      </c>
      <c r="D174" s="2">
        <v>2</v>
      </c>
      <c r="E174" s="10">
        <v>3</v>
      </c>
    </row>
    <row r="175" spans="1:5">
      <c r="A175" s="2"/>
      <c r="B175" s="2" t="s">
        <v>153</v>
      </c>
      <c r="C175" s="2"/>
      <c r="D175" s="2">
        <v>1</v>
      </c>
      <c r="E175" s="10">
        <v>1</v>
      </c>
    </row>
    <row r="176" spans="1:5">
      <c r="A176" s="2"/>
      <c r="B176" s="2" t="s">
        <v>740</v>
      </c>
      <c r="C176" s="2">
        <v>2</v>
      </c>
      <c r="D176" s="2"/>
      <c r="E176" s="10">
        <v>2</v>
      </c>
    </row>
    <row r="177" spans="1:5">
      <c r="A177" s="2"/>
      <c r="B177" s="2" t="s">
        <v>155</v>
      </c>
      <c r="C177" s="2">
        <v>1</v>
      </c>
      <c r="D177" s="2">
        <v>1</v>
      </c>
      <c r="E177" s="10">
        <v>2</v>
      </c>
    </row>
    <row r="178" spans="1:5">
      <c r="A178" s="2"/>
      <c r="B178" s="2" t="s">
        <v>741</v>
      </c>
      <c r="C178" s="2">
        <v>1</v>
      </c>
      <c r="D178" s="2">
        <v>1</v>
      </c>
      <c r="E178" s="10">
        <v>2</v>
      </c>
    </row>
    <row r="179" spans="1:5">
      <c r="A179" s="2"/>
      <c r="B179" s="2" t="s">
        <v>455</v>
      </c>
      <c r="C179" s="2">
        <v>1</v>
      </c>
      <c r="D179" s="2">
        <v>1</v>
      </c>
      <c r="E179" s="10">
        <v>2</v>
      </c>
    </row>
    <row r="180" spans="1:5">
      <c r="A180" s="2"/>
      <c r="B180" s="2" t="s">
        <v>156</v>
      </c>
      <c r="C180" s="2"/>
      <c r="D180" s="2">
        <v>1</v>
      </c>
      <c r="E180" s="10">
        <v>1</v>
      </c>
    </row>
    <row r="181" spans="1:5">
      <c r="A181" s="2"/>
      <c r="B181" s="2" t="s">
        <v>370</v>
      </c>
      <c r="C181" s="2">
        <v>1</v>
      </c>
      <c r="D181" s="2">
        <v>2</v>
      </c>
      <c r="E181" s="10">
        <v>3</v>
      </c>
    </row>
    <row r="182" spans="1:5">
      <c r="A182" s="2"/>
      <c r="B182" s="2" t="s">
        <v>742</v>
      </c>
      <c r="C182" s="2"/>
      <c r="D182" s="2">
        <v>1</v>
      </c>
      <c r="E182" s="2">
        <v>1</v>
      </c>
    </row>
    <row r="183" spans="1:5">
      <c r="A183" s="2"/>
      <c r="B183" s="2" t="s">
        <v>158</v>
      </c>
      <c r="C183" s="2">
        <v>1</v>
      </c>
      <c r="D183" s="2">
        <v>1</v>
      </c>
      <c r="E183" s="2">
        <v>2</v>
      </c>
    </row>
    <row r="184" spans="1:5">
      <c r="A184" s="2"/>
      <c r="B184" s="2" t="s">
        <v>159</v>
      </c>
      <c r="C184" s="2">
        <v>1</v>
      </c>
      <c r="D184" s="2"/>
      <c r="E184" s="2">
        <v>1</v>
      </c>
    </row>
    <row r="185" spans="1:5">
      <c r="A185" s="2"/>
      <c r="B185" s="2" t="s">
        <v>160</v>
      </c>
      <c r="C185" s="2">
        <v>1</v>
      </c>
      <c r="D185" s="2">
        <v>2</v>
      </c>
      <c r="E185" s="10">
        <v>3</v>
      </c>
    </row>
    <row r="186" spans="1:5">
      <c r="A186" s="2"/>
      <c r="B186" s="2" t="s">
        <v>161</v>
      </c>
      <c r="C186" s="2">
        <v>154</v>
      </c>
      <c r="D186" s="2">
        <v>104</v>
      </c>
      <c r="E186" s="10">
        <v>258</v>
      </c>
    </row>
    <row r="187" spans="1:5">
      <c r="A187" s="2"/>
      <c r="B187" s="2" t="s">
        <v>743</v>
      </c>
      <c r="C187" s="2">
        <v>1</v>
      </c>
      <c r="D187" s="2"/>
      <c r="E187" s="2">
        <v>1</v>
      </c>
    </row>
    <row r="188" spans="1:5">
      <c r="A188" s="2"/>
      <c r="B188" s="2" t="s">
        <v>164</v>
      </c>
      <c r="C188" s="2">
        <v>44</v>
      </c>
      <c r="D188" s="2">
        <v>2</v>
      </c>
      <c r="E188" s="10">
        <v>46</v>
      </c>
    </row>
    <row r="189" spans="1:5">
      <c r="A189" s="2"/>
      <c r="B189" s="2" t="s">
        <v>458</v>
      </c>
      <c r="C189" s="2">
        <v>1</v>
      </c>
      <c r="D189" s="2"/>
      <c r="E189" s="10">
        <v>1</v>
      </c>
    </row>
    <row r="190" spans="1:5">
      <c r="A190" s="2"/>
      <c r="B190" s="2" t="s">
        <v>165</v>
      </c>
      <c r="C190" s="2">
        <v>7</v>
      </c>
      <c r="D190" s="2">
        <v>2</v>
      </c>
      <c r="E190" s="10">
        <v>9</v>
      </c>
    </row>
    <row r="191" spans="1:5">
      <c r="A191" s="2"/>
      <c r="B191" s="2" t="s">
        <v>166</v>
      </c>
      <c r="C191" s="2">
        <v>38</v>
      </c>
      <c r="D191" s="2">
        <v>16</v>
      </c>
      <c r="E191" s="10">
        <v>54</v>
      </c>
    </row>
    <row r="192" spans="1:5">
      <c r="A192" s="2"/>
      <c r="B192" s="2" t="s">
        <v>373</v>
      </c>
      <c r="C192" s="2">
        <v>1</v>
      </c>
      <c r="D192" s="2"/>
      <c r="E192" s="10">
        <v>1</v>
      </c>
    </row>
    <row r="193" spans="1:8">
      <c r="A193" s="2"/>
      <c r="B193" s="2" t="s">
        <v>167</v>
      </c>
      <c r="C193" s="2">
        <v>4</v>
      </c>
      <c r="D193" s="2"/>
      <c r="E193" s="10">
        <v>4</v>
      </c>
    </row>
    <row r="194" spans="1:8">
      <c r="A194" s="2"/>
      <c r="B194" s="2" t="s">
        <v>581</v>
      </c>
      <c r="C194" s="2"/>
      <c r="D194" s="2">
        <v>1</v>
      </c>
      <c r="E194" s="10">
        <v>1</v>
      </c>
    </row>
    <row r="195" spans="1:8">
      <c r="A195" s="2"/>
      <c r="B195" s="2" t="s">
        <v>582</v>
      </c>
      <c r="C195" s="2">
        <v>1</v>
      </c>
      <c r="D195" s="2"/>
      <c r="E195" s="10">
        <v>1</v>
      </c>
      <c r="G195">
        <v>9681</v>
      </c>
      <c r="H195">
        <f>+G195/1785709*1000</f>
        <v>5.4213760472730996</v>
      </c>
    </row>
    <row r="196" spans="1:8">
      <c r="A196" s="2"/>
      <c r="B196" s="2" t="s">
        <v>169</v>
      </c>
      <c r="C196" s="2"/>
      <c r="D196" s="2">
        <v>3</v>
      </c>
      <c r="E196" s="10">
        <v>3</v>
      </c>
      <c r="G196">
        <v>20832</v>
      </c>
    </row>
    <row r="197" spans="1:8">
      <c r="A197" s="2"/>
      <c r="B197" s="2" t="s">
        <v>170</v>
      </c>
      <c r="C197" s="2">
        <v>1</v>
      </c>
      <c r="D197" s="2"/>
      <c r="E197" s="10">
        <v>1</v>
      </c>
      <c r="G197">
        <f>+G196-G195</f>
        <v>11151</v>
      </c>
      <c r="H197">
        <f>+G197/1785709*100</f>
        <v>0.62445784839523133</v>
      </c>
    </row>
    <row r="198" spans="1:8">
      <c r="A198" s="2"/>
      <c r="B198" s="2" t="s">
        <v>171</v>
      </c>
      <c r="C198" s="2">
        <v>11</v>
      </c>
      <c r="D198" s="2">
        <v>12</v>
      </c>
      <c r="E198" s="10">
        <v>23</v>
      </c>
    </row>
    <row r="199" spans="1:8">
      <c r="A199" s="2"/>
      <c r="B199" s="2" t="s">
        <v>374</v>
      </c>
      <c r="C199" s="2">
        <v>2</v>
      </c>
      <c r="D199" s="2">
        <v>1</v>
      </c>
      <c r="E199" s="10">
        <v>3</v>
      </c>
    </row>
    <row r="200" spans="1:8">
      <c r="A200" s="2"/>
      <c r="B200" s="2" t="s">
        <v>173</v>
      </c>
      <c r="C200" s="2">
        <v>5</v>
      </c>
      <c r="D200" s="2">
        <v>2</v>
      </c>
      <c r="E200" s="10">
        <v>7</v>
      </c>
    </row>
    <row r="201" spans="1:8">
      <c r="A201" s="2"/>
      <c r="B201" s="2" t="s">
        <v>174</v>
      </c>
      <c r="C201" s="2">
        <v>3</v>
      </c>
      <c r="D201" s="2">
        <v>2</v>
      </c>
      <c r="E201" s="10">
        <v>5</v>
      </c>
    </row>
    <row r="202" spans="1:8">
      <c r="A202" s="2"/>
      <c r="B202" s="2" t="s">
        <v>175</v>
      </c>
      <c r="C202" s="2">
        <v>74</v>
      </c>
      <c r="D202" s="2">
        <v>38</v>
      </c>
      <c r="E202" s="10">
        <v>112</v>
      </c>
    </row>
    <row r="203" spans="1:8">
      <c r="A203" s="2"/>
      <c r="B203" s="2" t="s">
        <v>176</v>
      </c>
      <c r="C203" s="2">
        <v>4</v>
      </c>
      <c r="D203" s="2">
        <v>2</v>
      </c>
      <c r="E203" s="10">
        <v>6</v>
      </c>
    </row>
    <row r="204" spans="1:8">
      <c r="A204" s="2"/>
      <c r="B204" s="2" t="s">
        <v>177</v>
      </c>
      <c r="C204" s="2">
        <v>1</v>
      </c>
      <c r="D204" s="2"/>
      <c r="E204" s="2">
        <v>1</v>
      </c>
    </row>
    <row r="205" spans="1:8">
      <c r="A205" s="2"/>
      <c r="B205" s="2" t="s">
        <v>179</v>
      </c>
      <c r="C205" s="2">
        <v>13</v>
      </c>
      <c r="D205" s="2">
        <v>13</v>
      </c>
      <c r="E205" s="10">
        <v>26</v>
      </c>
    </row>
    <row r="206" spans="1:8">
      <c r="A206" s="2"/>
      <c r="B206" s="2" t="s">
        <v>744</v>
      </c>
      <c r="C206" s="2">
        <v>1</v>
      </c>
      <c r="D206" s="2"/>
      <c r="E206" s="10">
        <v>1</v>
      </c>
    </row>
    <row r="207" spans="1:8">
      <c r="A207" s="2"/>
      <c r="B207" s="2" t="s">
        <v>180</v>
      </c>
      <c r="C207" s="2">
        <v>3</v>
      </c>
      <c r="D207" s="2"/>
      <c r="E207" s="10">
        <v>3</v>
      </c>
    </row>
    <row r="208" spans="1:8">
      <c r="A208" s="2"/>
      <c r="B208" s="2" t="s">
        <v>636</v>
      </c>
      <c r="C208" s="2">
        <v>1</v>
      </c>
      <c r="D208" s="2"/>
      <c r="E208" s="10">
        <v>1</v>
      </c>
    </row>
    <row r="209" spans="1:5">
      <c r="A209" s="2"/>
      <c r="B209" s="2" t="s">
        <v>181</v>
      </c>
      <c r="C209" s="2">
        <v>3</v>
      </c>
      <c r="D209" s="2"/>
      <c r="E209" s="10">
        <v>3</v>
      </c>
    </row>
    <row r="210" spans="1:5">
      <c r="A210" s="2"/>
      <c r="B210" s="2" t="s">
        <v>182</v>
      </c>
      <c r="C210" s="2">
        <v>5</v>
      </c>
      <c r="D210" s="2">
        <v>3</v>
      </c>
      <c r="E210" s="10">
        <v>8</v>
      </c>
    </row>
    <row r="211" spans="1:5">
      <c r="A211" s="2"/>
      <c r="B211" s="2" t="s">
        <v>637</v>
      </c>
      <c r="C211" s="2"/>
      <c r="D211" s="2">
        <v>1</v>
      </c>
      <c r="E211" s="10">
        <v>1</v>
      </c>
    </row>
    <row r="212" spans="1:5">
      <c r="A212" s="2"/>
      <c r="B212" s="2" t="s">
        <v>183</v>
      </c>
      <c r="C212" s="2">
        <v>2</v>
      </c>
      <c r="D212" s="2">
        <v>2</v>
      </c>
      <c r="E212" s="10">
        <v>4</v>
      </c>
    </row>
    <row r="213" spans="1:5">
      <c r="A213" s="2"/>
      <c r="B213" s="2" t="s">
        <v>184</v>
      </c>
      <c r="C213" s="2"/>
      <c r="D213" s="2">
        <v>1</v>
      </c>
      <c r="E213" s="10">
        <v>1</v>
      </c>
    </row>
    <row r="214" spans="1:5">
      <c r="A214" s="2"/>
      <c r="B214" s="2" t="s">
        <v>463</v>
      </c>
      <c r="C214" s="2">
        <v>1</v>
      </c>
      <c r="D214" s="2"/>
      <c r="E214" s="10">
        <v>1</v>
      </c>
    </row>
    <row r="215" spans="1:5">
      <c r="A215" s="2"/>
      <c r="B215" s="2" t="s">
        <v>187</v>
      </c>
      <c r="C215" s="2">
        <v>1</v>
      </c>
      <c r="D215" s="2"/>
      <c r="E215" s="10">
        <v>1</v>
      </c>
    </row>
    <row r="216" spans="1:5">
      <c r="A216" s="2"/>
      <c r="B216" s="2" t="s">
        <v>586</v>
      </c>
      <c r="C216" s="2"/>
      <c r="D216" s="2">
        <v>1</v>
      </c>
      <c r="E216" s="10">
        <v>1</v>
      </c>
    </row>
    <row r="217" spans="1:5">
      <c r="A217" s="2"/>
      <c r="B217" s="2" t="s">
        <v>745</v>
      </c>
      <c r="C217" s="2">
        <v>1</v>
      </c>
      <c r="D217" s="2"/>
      <c r="E217" s="10">
        <v>1</v>
      </c>
    </row>
    <row r="218" spans="1:5">
      <c r="A218" s="2"/>
      <c r="B218" s="2" t="s">
        <v>189</v>
      </c>
      <c r="C218" s="2">
        <v>4</v>
      </c>
      <c r="D218" s="2">
        <v>3</v>
      </c>
      <c r="E218" s="10">
        <v>7</v>
      </c>
    </row>
    <row r="219" spans="1:5">
      <c r="A219" s="2"/>
      <c r="B219" s="2" t="s">
        <v>746</v>
      </c>
      <c r="C219" s="2">
        <v>1</v>
      </c>
      <c r="D219" s="2"/>
      <c r="E219" s="10">
        <v>1</v>
      </c>
    </row>
    <row r="220" spans="1:5">
      <c r="A220" s="2"/>
      <c r="B220" s="2" t="s">
        <v>191</v>
      </c>
      <c r="C220" s="2">
        <v>3</v>
      </c>
      <c r="D220" s="2">
        <v>2</v>
      </c>
      <c r="E220" s="10">
        <v>5</v>
      </c>
    </row>
    <row r="221" spans="1:5">
      <c r="A221" s="2"/>
      <c r="B221" s="2" t="s">
        <v>192</v>
      </c>
      <c r="C221" s="2">
        <v>7</v>
      </c>
      <c r="D221" s="2">
        <v>3</v>
      </c>
      <c r="E221" s="10">
        <v>10</v>
      </c>
    </row>
    <row r="222" spans="1:5">
      <c r="A222" s="2"/>
      <c r="B222" s="2" t="s">
        <v>747</v>
      </c>
      <c r="C222" s="2">
        <v>1</v>
      </c>
      <c r="D222" s="2"/>
      <c r="E222" s="2">
        <v>1</v>
      </c>
    </row>
    <row r="223" spans="1:5">
      <c r="A223" s="2"/>
      <c r="B223" s="2" t="s">
        <v>193</v>
      </c>
      <c r="C223" s="2">
        <v>2</v>
      </c>
      <c r="D223" s="2">
        <v>1</v>
      </c>
      <c r="E223" s="2">
        <v>3</v>
      </c>
    </row>
    <row r="224" spans="1:5">
      <c r="A224" s="2"/>
      <c r="B224" s="2" t="s">
        <v>194</v>
      </c>
      <c r="C224" s="2">
        <v>1</v>
      </c>
      <c r="D224" s="2">
        <v>1</v>
      </c>
      <c r="E224" s="10">
        <v>2</v>
      </c>
    </row>
    <row r="225" spans="1:5">
      <c r="A225" s="2"/>
      <c r="B225" s="2" t="s">
        <v>195</v>
      </c>
      <c r="C225" s="2">
        <v>4</v>
      </c>
      <c r="D225" s="2">
        <v>2</v>
      </c>
      <c r="E225" s="10">
        <v>6</v>
      </c>
    </row>
    <row r="226" spans="1:5">
      <c r="A226" s="2"/>
      <c r="B226" s="2" t="s">
        <v>464</v>
      </c>
      <c r="C226" s="2">
        <v>1</v>
      </c>
      <c r="D226" s="2"/>
      <c r="E226" s="10">
        <v>1</v>
      </c>
    </row>
    <row r="227" spans="1:5">
      <c r="A227" s="2"/>
      <c r="B227" s="2" t="s">
        <v>196</v>
      </c>
      <c r="C227" s="2">
        <v>81</v>
      </c>
      <c r="D227" s="2">
        <v>35</v>
      </c>
      <c r="E227" s="10">
        <v>116</v>
      </c>
    </row>
    <row r="228" spans="1:5">
      <c r="A228" s="2"/>
      <c r="B228" s="2" t="s">
        <v>384</v>
      </c>
      <c r="C228" s="2">
        <v>1</v>
      </c>
      <c r="D228" s="2"/>
      <c r="E228" s="10">
        <v>1</v>
      </c>
    </row>
    <row r="229" spans="1:5">
      <c r="A229" s="2"/>
      <c r="B229" s="2" t="s">
        <v>197</v>
      </c>
      <c r="C229" s="2">
        <v>4</v>
      </c>
      <c r="D229" s="2">
        <v>2</v>
      </c>
      <c r="E229" s="10">
        <v>6</v>
      </c>
    </row>
    <row r="230" spans="1:5">
      <c r="A230" s="2"/>
      <c r="B230" s="2" t="s">
        <v>198</v>
      </c>
      <c r="C230" s="2">
        <v>13</v>
      </c>
      <c r="D230" s="2">
        <v>6</v>
      </c>
      <c r="E230" s="10">
        <v>19</v>
      </c>
    </row>
    <row r="231" spans="1:5">
      <c r="A231" s="2"/>
      <c r="B231" s="2" t="s">
        <v>199</v>
      </c>
      <c r="C231" s="2">
        <v>38</v>
      </c>
      <c r="D231" s="2">
        <v>15</v>
      </c>
      <c r="E231" s="10">
        <v>53</v>
      </c>
    </row>
    <row r="232" spans="1:5">
      <c r="A232" s="2"/>
      <c r="B232" s="2" t="s">
        <v>200</v>
      </c>
      <c r="C232" s="2"/>
      <c r="D232" s="2">
        <v>1</v>
      </c>
      <c r="E232" s="10">
        <v>1</v>
      </c>
    </row>
    <row r="233" spans="1:5">
      <c r="A233" s="2"/>
      <c r="B233" s="2" t="s">
        <v>201</v>
      </c>
      <c r="C233" s="2">
        <v>3</v>
      </c>
      <c r="D233" s="2">
        <v>6</v>
      </c>
      <c r="E233" s="10">
        <v>9</v>
      </c>
    </row>
    <row r="234" spans="1:5">
      <c r="A234" s="2"/>
      <c r="B234" s="2" t="s">
        <v>202</v>
      </c>
      <c r="C234" s="2">
        <v>1</v>
      </c>
      <c r="D234" s="2"/>
      <c r="E234" s="10">
        <v>1</v>
      </c>
    </row>
    <row r="235" spans="1:5">
      <c r="A235" s="2"/>
      <c r="B235" s="2" t="s">
        <v>386</v>
      </c>
      <c r="C235" s="2">
        <v>2</v>
      </c>
      <c r="D235" s="2">
        <v>4</v>
      </c>
      <c r="E235" s="10">
        <v>6</v>
      </c>
    </row>
    <row r="236" spans="1:5">
      <c r="A236" s="2"/>
      <c r="B236" s="2" t="s">
        <v>204</v>
      </c>
      <c r="C236" s="2"/>
      <c r="D236" s="2">
        <v>1</v>
      </c>
      <c r="E236" s="10">
        <v>1</v>
      </c>
    </row>
    <row r="237" spans="1:5">
      <c r="A237" s="2"/>
      <c r="B237" s="2" t="s">
        <v>748</v>
      </c>
      <c r="C237" s="2">
        <v>2</v>
      </c>
      <c r="D237" s="2">
        <v>1</v>
      </c>
      <c r="E237" s="10">
        <v>3</v>
      </c>
    </row>
    <row r="238" spans="1:5">
      <c r="A238" s="2"/>
      <c r="B238" s="2" t="s">
        <v>206</v>
      </c>
      <c r="C238" s="2"/>
      <c r="D238" s="2">
        <v>1</v>
      </c>
      <c r="E238" s="10">
        <v>1</v>
      </c>
    </row>
    <row r="239" spans="1:5">
      <c r="A239" s="2"/>
      <c r="B239" s="2" t="s">
        <v>207</v>
      </c>
      <c r="C239" s="2">
        <v>2</v>
      </c>
      <c r="D239" s="2">
        <v>2</v>
      </c>
      <c r="E239" s="10">
        <v>4</v>
      </c>
    </row>
    <row r="240" spans="1:5">
      <c r="A240" s="2"/>
      <c r="B240" s="2" t="s">
        <v>387</v>
      </c>
      <c r="C240" s="2">
        <v>4</v>
      </c>
      <c r="D240" s="2">
        <v>1</v>
      </c>
      <c r="E240" s="10">
        <v>5</v>
      </c>
    </row>
    <row r="241" spans="1:5">
      <c r="A241" s="2"/>
      <c r="B241" s="2" t="s">
        <v>208</v>
      </c>
      <c r="C241" s="2">
        <v>3</v>
      </c>
      <c r="D241" s="2">
        <v>1</v>
      </c>
      <c r="E241" s="2">
        <v>4</v>
      </c>
    </row>
    <row r="242" spans="1:5">
      <c r="A242" s="2"/>
      <c r="B242" s="2" t="s">
        <v>209</v>
      </c>
      <c r="C242" s="2">
        <v>10</v>
      </c>
      <c r="D242" s="2">
        <v>7</v>
      </c>
      <c r="E242" s="2">
        <v>17</v>
      </c>
    </row>
    <row r="243" spans="1:5">
      <c r="A243" s="2"/>
      <c r="B243" s="2" t="s">
        <v>211</v>
      </c>
      <c r="C243" s="2">
        <v>3</v>
      </c>
      <c r="D243" s="2">
        <v>5</v>
      </c>
      <c r="E243" s="2">
        <v>8</v>
      </c>
    </row>
    <row r="244" spans="1:5">
      <c r="A244" s="2"/>
      <c r="B244" s="2" t="s">
        <v>749</v>
      </c>
      <c r="C244" s="2">
        <v>1</v>
      </c>
      <c r="D244" s="2"/>
      <c r="E244" s="2">
        <v>1</v>
      </c>
    </row>
    <row r="245" spans="1:5">
      <c r="A245" s="2"/>
      <c r="B245" s="2" t="s">
        <v>588</v>
      </c>
      <c r="C245" s="2"/>
      <c r="D245" s="2">
        <v>3</v>
      </c>
      <c r="E245" s="2">
        <v>3</v>
      </c>
    </row>
    <row r="246" spans="1:5">
      <c r="A246" s="2"/>
      <c r="B246" s="2" t="s">
        <v>589</v>
      </c>
      <c r="C246" s="2"/>
      <c r="D246" s="2">
        <v>1</v>
      </c>
      <c r="E246" s="2">
        <v>1</v>
      </c>
    </row>
    <row r="247" spans="1:5">
      <c r="A247" s="2"/>
      <c r="B247" s="2" t="s">
        <v>391</v>
      </c>
      <c r="C247" s="2">
        <v>1</v>
      </c>
      <c r="D247" s="2">
        <v>7</v>
      </c>
      <c r="E247" s="2">
        <v>8</v>
      </c>
    </row>
    <row r="248" spans="1:5">
      <c r="A248" s="2"/>
      <c r="B248" s="2" t="s">
        <v>212</v>
      </c>
      <c r="C248" s="2">
        <v>1</v>
      </c>
      <c r="D248" s="2">
        <v>1</v>
      </c>
      <c r="E248" s="2">
        <v>2</v>
      </c>
    </row>
    <row r="249" spans="1:5">
      <c r="A249" s="2"/>
      <c r="B249" s="2" t="s">
        <v>750</v>
      </c>
      <c r="C249" s="2"/>
      <c r="D249" s="2">
        <v>1</v>
      </c>
      <c r="E249" s="2">
        <v>1</v>
      </c>
    </row>
    <row r="250" spans="1:5">
      <c r="A250" s="2"/>
      <c r="B250" s="2" t="s">
        <v>751</v>
      </c>
      <c r="C250" s="2"/>
      <c r="D250" s="2">
        <v>1</v>
      </c>
      <c r="E250" s="2">
        <v>1</v>
      </c>
    </row>
    <row r="251" spans="1:5">
      <c r="A251" s="2"/>
      <c r="B251" s="2" t="s">
        <v>392</v>
      </c>
      <c r="C251" s="2">
        <v>1</v>
      </c>
      <c r="D251" s="2">
        <v>4</v>
      </c>
      <c r="E251" s="2">
        <v>5</v>
      </c>
    </row>
    <row r="252" spans="1:5">
      <c r="A252" s="2"/>
      <c r="B252" s="2" t="s">
        <v>214</v>
      </c>
      <c r="C252" s="2">
        <v>1</v>
      </c>
      <c r="D252" s="2">
        <v>2</v>
      </c>
      <c r="E252" s="2">
        <v>3</v>
      </c>
    </row>
    <row r="253" spans="1:5">
      <c r="A253" s="2"/>
      <c r="B253" s="2" t="s">
        <v>466</v>
      </c>
      <c r="C253" s="2">
        <v>1</v>
      </c>
      <c r="D253" s="2"/>
      <c r="E253" s="2">
        <v>1</v>
      </c>
    </row>
    <row r="254" spans="1:5">
      <c r="A254" s="2"/>
      <c r="B254" s="2" t="s">
        <v>752</v>
      </c>
      <c r="C254" s="2">
        <v>1</v>
      </c>
      <c r="D254" s="2"/>
      <c r="E254" s="2">
        <v>1</v>
      </c>
    </row>
    <row r="255" spans="1:5">
      <c r="A255" s="2"/>
      <c r="B255" s="2" t="s">
        <v>215</v>
      </c>
      <c r="C255" s="2">
        <v>1</v>
      </c>
      <c r="D255" s="2">
        <v>3</v>
      </c>
      <c r="E255" s="2">
        <v>4</v>
      </c>
    </row>
    <row r="256" spans="1:5">
      <c r="A256" s="2"/>
      <c r="B256" s="2" t="s">
        <v>753</v>
      </c>
      <c r="C256" s="2"/>
      <c r="D256" s="2">
        <v>1</v>
      </c>
      <c r="E256" s="2">
        <v>1</v>
      </c>
    </row>
    <row r="257" spans="1:5">
      <c r="A257" s="2"/>
      <c r="B257" s="2" t="s">
        <v>216</v>
      </c>
      <c r="C257" s="2"/>
      <c r="D257" s="2">
        <v>2</v>
      </c>
      <c r="E257" s="2">
        <v>2</v>
      </c>
    </row>
    <row r="258" spans="1:5">
      <c r="A258" s="2"/>
      <c r="B258" s="2" t="s">
        <v>754</v>
      </c>
      <c r="C258" s="2">
        <v>1</v>
      </c>
      <c r="D258" s="2"/>
      <c r="E258" s="10">
        <v>1</v>
      </c>
    </row>
    <row r="259" spans="1:5">
      <c r="A259" s="2"/>
      <c r="B259" s="2" t="s">
        <v>217</v>
      </c>
      <c r="C259" s="2">
        <v>3</v>
      </c>
      <c r="D259" s="2"/>
      <c r="E259" s="10">
        <v>3</v>
      </c>
    </row>
    <row r="260" spans="1:5">
      <c r="A260" s="2"/>
      <c r="B260" s="2" t="s">
        <v>218</v>
      </c>
      <c r="C260" s="2"/>
      <c r="D260" s="2">
        <v>1</v>
      </c>
      <c r="E260" s="10">
        <v>1</v>
      </c>
    </row>
    <row r="261" spans="1:5">
      <c r="A261" s="2"/>
      <c r="B261" s="2" t="s">
        <v>755</v>
      </c>
      <c r="C261" s="2">
        <v>1</v>
      </c>
      <c r="D261" s="2"/>
      <c r="E261" s="10">
        <v>1</v>
      </c>
    </row>
    <row r="262" spans="1:5">
      <c r="A262" s="2"/>
      <c r="B262" s="2" t="s">
        <v>219</v>
      </c>
      <c r="C262" s="2">
        <v>24</v>
      </c>
      <c r="D262" s="2">
        <v>19</v>
      </c>
      <c r="E262" s="10">
        <v>43</v>
      </c>
    </row>
    <row r="263" spans="1:5">
      <c r="A263" s="2"/>
      <c r="B263" s="2" t="s">
        <v>220</v>
      </c>
      <c r="C263" s="2">
        <v>12</v>
      </c>
      <c r="D263" s="2">
        <v>8</v>
      </c>
      <c r="E263" s="10">
        <v>20</v>
      </c>
    </row>
    <row r="264" spans="1:5">
      <c r="A264" s="2"/>
      <c r="B264" s="2" t="s">
        <v>221</v>
      </c>
      <c r="C264" s="2">
        <v>57</v>
      </c>
      <c r="D264" s="2">
        <v>57</v>
      </c>
      <c r="E264" s="10">
        <v>114</v>
      </c>
    </row>
    <row r="265" spans="1:5">
      <c r="A265" s="2"/>
      <c r="B265" s="2" t="s">
        <v>222</v>
      </c>
      <c r="C265" s="2">
        <v>179</v>
      </c>
      <c r="D265" s="2">
        <v>208</v>
      </c>
      <c r="E265" s="10">
        <v>387</v>
      </c>
    </row>
    <row r="266" spans="1:5">
      <c r="A266" s="2"/>
      <c r="B266" s="2" t="s">
        <v>223</v>
      </c>
      <c r="C266" s="2">
        <v>5</v>
      </c>
      <c r="D266" s="2">
        <v>3</v>
      </c>
      <c r="E266" s="10">
        <v>8</v>
      </c>
    </row>
    <row r="267" spans="1:5">
      <c r="A267" s="2"/>
      <c r="B267" s="2" t="s">
        <v>467</v>
      </c>
      <c r="C267" s="2">
        <v>2</v>
      </c>
      <c r="D267" s="2"/>
      <c r="E267" s="10">
        <v>2</v>
      </c>
    </row>
    <row r="268" spans="1:5">
      <c r="A268" s="2"/>
      <c r="B268" s="2" t="s">
        <v>468</v>
      </c>
      <c r="C268" s="2">
        <v>2</v>
      </c>
      <c r="D268" s="2">
        <v>2</v>
      </c>
      <c r="E268" s="10">
        <v>4</v>
      </c>
    </row>
    <row r="269" spans="1:5">
      <c r="A269" s="2"/>
      <c r="B269" s="2" t="s">
        <v>756</v>
      </c>
      <c r="C269" s="2">
        <v>2</v>
      </c>
      <c r="D269" s="2"/>
      <c r="E269" s="10">
        <v>2</v>
      </c>
    </row>
    <row r="270" spans="1:5">
      <c r="A270" s="2"/>
      <c r="B270" s="2" t="s">
        <v>225</v>
      </c>
      <c r="C270" s="2">
        <v>18</v>
      </c>
      <c r="D270" s="2">
        <v>17</v>
      </c>
      <c r="E270" s="10">
        <v>35</v>
      </c>
    </row>
    <row r="271" spans="1:5">
      <c r="A271" s="2"/>
      <c r="B271" s="2" t="s">
        <v>757</v>
      </c>
      <c r="C271" s="2">
        <v>1</v>
      </c>
      <c r="D271" s="2"/>
      <c r="E271" s="10">
        <v>1</v>
      </c>
    </row>
    <row r="272" spans="1:5">
      <c r="A272" s="2"/>
      <c r="B272" s="2" t="s">
        <v>226</v>
      </c>
      <c r="C272" s="2">
        <v>2</v>
      </c>
      <c r="D272" s="2">
        <v>3</v>
      </c>
      <c r="E272" s="10">
        <v>5</v>
      </c>
    </row>
    <row r="273" spans="1:5">
      <c r="A273" s="2"/>
      <c r="B273" s="2" t="s">
        <v>227</v>
      </c>
      <c r="C273" s="2">
        <v>2</v>
      </c>
      <c r="D273" s="2"/>
      <c r="E273" s="2">
        <v>2</v>
      </c>
    </row>
    <row r="274" spans="1:5">
      <c r="A274" s="2"/>
      <c r="B274" s="2" t="s">
        <v>758</v>
      </c>
      <c r="C274" s="2"/>
      <c r="D274" s="2">
        <v>2</v>
      </c>
      <c r="E274" s="2">
        <v>2</v>
      </c>
    </row>
    <row r="275" spans="1:5">
      <c r="A275" s="2"/>
      <c r="B275" s="2" t="s">
        <v>470</v>
      </c>
      <c r="C275" s="2"/>
      <c r="D275" s="2">
        <v>1</v>
      </c>
      <c r="E275" s="10">
        <v>1</v>
      </c>
    </row>
    <row r="276" spans="1:5">
      <c r="A276" s="2"/>
      <c r="B276" s="2" t="s">
        <v>228</v>
      </c>
      <c r="C276" s="2">
        <v>2</v>
      </c>
      <c r="D276" s="2">
        <v>2</v>
      </c>
      <c r="E276" s="2">
        <v>4</v>
      </c>
    </row>
    <row r="277" spans="1:5">
      <c r="A277" s="2"/>
      <c r="B277" s="2" t="s">
        <v>229</v>
      </c>
      <c r="C277" s="2">
        <v>4</v>
      </c>
      <c r="D277" s="2">
        <v>2</v>
      </c>
      <c r="E277" s="2">
        <v>6</v>
      </c>
    </row>
    <row r="278" spans="1:5">
      <c r="A278" s="2"/>
      <c r="B278" s="2" t="s">
        <v>230</v>
      </c>
      <c r="C278" s="2">
        <v>8</v>
      </c>
      <c r="D278" s="2">
        <v>3</v>
      </c>
      <c r="E278" s="2">
        <v>11</v>
      </c>
    </row>
    <row r="279" spans="1:5">
      <c r="A279" s="2"/>
      <c r="B279" s="2" t="s">
        <v>231</v>
      </c>
      <c r="C279" s="2">
        <v>1</v>
      </c>
      <c r="D279" s="2">
        <v>3</v>
      </c>
      <c r="E279" s="2">
        <v>4</v>
      </c>
    </row>
    <row r="280" spans="1:5">
      <c r="A280" s="2"/>
      <c r="B280" s="2" t="s">
        <v>472</v>
      </c>
      <c r="C280" s="2">
        <v>2</v>
      </c>
      <c r="D280" s="2"/>
      <c r="E280" s="2">
        <v>2</v>
      </c>
    </row>
    <row r="281" spans="1:5">
      <c r="A281" s="2"/>
      <c r="B281" s="2" t="s">
        <v>759</v>
      </c>
      <c r="C281" s="2"/>
      <c r="D281" s="2">
        <v>2</v>
      </c>
      <c r="E281" s="2">
        <v>2</v>
      </c>
    </row>
    <row r="282" spans="1:5">
      <c r="A282" s="2"/>
      <c r="B282" s="2" t="s">
        <v>473</v>
      </c>
      <c r="C282" s="2">
        <v>1</v>
      </c>
      <c r="D282" s="2"/>
      <c r="E282" s="2">
        <v>1</v>
      </c>
    </row>
    <row r="283" spans="1:5">
      <c r="A283" s="2"/>
      <c r="B283" s="2" t="s">
        <v>474</v>
      </c>
      <c r="C283" s="2">
        <v>1</v>
      </c>
      <c r="D283" s="2"/>
      <c r="E283" s="2">
        <v>1</v>
      </c>
    </row>
    <row r="284" spans="1:5">
      <c r="A284" s="2"/>
      <c r="B284" s="2" t="s">
        <v>476</v>
      </c>
      <c r="C284" s="2">
        <v>1</v>
      </c>
      <c r="D284" s="2"/>
      <c r="E284" s="2">
        <v>1</v>
      </c>
    </row>
    <row r="285" spans="1:5">
      <c r="A285" s="2"/>
      <c r="B285" s="2" t="s">
        <v>760</v>
      </c>
      <c r="C285" s="2">
        <v>1</v>
      </c>
      <c r="D285" s="2"/>
      <c r="E285" s="2">
        <v>1</v>
      </c>
    </row>
    <row r="286" spans="1:5">
      <c r="A286" s="2"/>
      <c r="B286" s="2" t="s">
        <v>477</v>
      </c>
      <c r="C286" s="2">
        <v>2</v>
      </c>
      <c r="D286" s="2">
        <v>2</v>
      </c>
      <c r="E286" s="2">
        <v>4</v>
      </c>
    </row>
    <row r="287" spans="1:5">
      <c r="A287" s="2"/>
      <c r="B287" s="2" t="s">
        <v>232</v>
      </c>
      <c r="C287" s="2">
        <v>4</v>
      </c>
      <c r="D287" s="2">
        <v>1</v>
      </c>
      <c r="E287" s="2">
        <v>5</v>
      </c>
    </row>
    <row r="288" spans="1:5">
      <c r="A288" s="2"/>
      <c r="B288" s="2" t="s">
        <v>478</v>
      </c>
      <c r="C288" s="2">
        <v>15</v>
      </c>
      <c r="D288" s="2">
        <v>10</v>
      </c>
      <c r="E288" s="10">
        <v>25</v>
      </c>
    </row>
    <row r="289" spans="1:5">
      <c r="A289" s="2"/>
      <c r="B289" s="2" t="s">
        <v>479</v>
      </c>
      <c r="C289" s="2">
        <v>1</v>
      </c>
      <c r="D289" s="2">
        <v>1</v>
      </c>
      <c r="E289" s="10">
        <v>2</v>
      </c>
    </row>
    <row r="290" spans="1:5">
      <c r="A290" s="2"/>
      <c r="B290" s="2" t="s">
        <v>761</v>
      </c>
      <c r="C290" s="2"/>
      <c r="D290" s="2">
        <v>1</v>
      </c>
      <c r="E290" s="2">
        <v>1</v>
      </c>
    </row>
    <row r="291" spans="1:5">
      <c r="A291" s="2"/>
      <c r="B291" s="2" t="s">
        <v>594</v>
      </c>
      <c r="C291" s="2"/>
      <c r="D291" s="2">
        <v>1</v>
      </c>
      <c r="E291" s="2">
        <v>1</v>
      </c>
    </row>
    <row r="292" spans="1:5">
      <c r="A292" s="2"/>
      <c r="B292" s="2" t="s">
        <v>762</v>
      </c>
      <c r="C292" s="2"/>
      <c r="D292" s="2">
        <v>1</v>
      </c>
      <c r="E292" s="2">
        <v>1</v>
      </c>
    </row>
    <row r="293" spans="1:5">
      <c r="A293" s="2"/>
      <c r="B293" s="2" t="s">
        <v>763</v>
      </c>
      <c r="C293" s="2">
        <v>2</v>
      </c>
      <c r="D293" s="2"/>
      <c r="E293" s="2">
        <v>2</v>
      </c>
    </row>
    <row r="294" spans="1:5">
      <c r="A294" s="2"/>
      <c r="B294" s="2" t="s">
        <v>595</v>
      </c>
      <c r="C294" s="2">
        <v>1</v>
      </c>
      <c r="D294" s="2"/>
      <c r="E294" s="2">
        <v>1</v>
      </c>
    </row>
    <row r="295" spans="1:5">
      <c r="A295" s="2"/>
      <c r="B295" s="2" t="s">
        <v>764</v>
      </c>
      <c r="C295" s="2">
        <v>1</v>
      </c>
      <c r="D295" s="2"/>
      <c r="E295" s="2">
        <v>1</v>
      </c>
    </row>
    <row r="296" spans="1:5">
      <c r="A296" s="2"/>
      <c r="B296" s="2" t="s">
        <v>765</v>
      </c>
      <c r="C296" s="2"/>
      <c r="D296" s="2">
        <v>1</v>
      </c>
      <c r="E296" s="2">
        <v>1</v>
      </c>
    </row>
    <row r="297" spans="1:5">
      <c r="A297" s="2"/>
      <c r="B297" s="2" t="s">
        <v>233</v>
      </c>
      <c r="C297" s="2">
        <v>1</v>
      </c>
      <c r="D297" s="2"/>
      <c r="E297" s="2">
        <v>1</v>
      </c>
    </row>
    <row r="298" spans="1:5">
      <c r="A298" s="2"/>
      <c r="B298" s="2" t="s">
        <v>234</v>
      </c>
      <c r="C298" s="2">
        <v>2</v>
      </c>
      <c r="D298" s="2"/>
      <c r="E298" s="2">
        <v>2</v>
      </c>
    </row>
    <row r="299" spans="1:5">
      <c r="A299" s="2"/>
      <c r="B299" s="2" t="s">
        <v>766</v>
      </c>
      <c r="C299" s="2"/>
      <c r="D299" s="2">
        <v>1</v>
      </c>
      <c r="E299" s="2">
        <v>1</v>
      </c>
    </row>
    <row r="300" spans="1:5">
      <c r="A300" s="2"/>
      <c r="B300" s="2" t="s">
        <v>597</v>
      </c>
      <c r="C300" s="2">
        <v>1</v>
      </c>
      <c r="D300" s="2"/>
      <c r="E300" s="2">
        <v>1</v>
      </c>
    </row>
    <row r="301" spans="1:5">
      <c r="A301" s="2"/>
      <c r="B301" s="2" t="s">
        <v>236</v>
      </c>
      <c r="C301" s="2">
        <v>9</v>
      </c>
      <c r="D301" s="2">
        <v>9</v>
      </c>
      <c r="E301" s="2">
        <v>18</v>
      </c>
    </row>
    <row r="302" spans="1:5">
      <c r="A302" s="2"/>
      <c r="B302" s="2" t="s">
        <v>767</v>
      </c>
      <c r="C302" s="2"/>
      <c r="D302" s="2">
        <v>1</v>
      </c>
      <c r="E302" s="2">
        <v>1</v>
      </c>
    </row>
    <row r="303" spans="1:5">
      <c r="A303" s="2"/>
      <c r="B303" s="2" t="s">
        <v>237</v>
      </c>
      <c r="C303" s="2"/>
      <c r="D303" s="2">
        <v>2</v>
      </c>
      <c r="E303" s="2">
        <v>2</v>
      </c>
    </row>
    <row r="304" spans="1:5">
      <c r="A304" s="2"/>
      <c r="B304" s="2" t="s">
        <v>483</v>
      </c>
      <c r="C304" s="2">
        <v>1</v>
      </c>
      <c r="D304" s="2"/>
      <c r="E304" s="2">
        <v>1</v>
      </c>
    </row>
    <row r="305" spans="1:7">
      <c r="A305" s="2"/>
      <c r="B305" s="2" t="s">
        <v>484</v>
      </c>
      <c r="C305" s="2">
        <v>1</v>
      </c>
      <c r="D305" s="2"/>
      <c r="E305" s="2">
        <v>1</v>
      </c>
    </row>
    <row r="306" spans="1:7">
      <c r="A306" s="2"/>
      <c r="B306" s="2" t="s">
        <v>485</v>
      </c>
      <c r="C306" s="2"/>
      <c r="D306" s="2">
        <v>2</v>
      </c>
      <c r="E306" s="2">
        <v>2</v>
      </c>
    </row>
    <row r="307" spans="1:7">
      <c r="A307" s="2"/>
      <c r="B307" s="2" t="s">
        <v>601</v>
      </c>
      <c r="C307" s="2"/>
      <c r="D307" s="2">
        <v>1</v>
      </c>
      <c r="E307" s="2">
        <v>1</v>
      </c>
    </row>
    <row r="308" spans="1:7">
      <c r="A308" s="2"/>
      <c r="B308" s="2" t="s">
        <v>239</v>
      </c>
      <c r="C308" s="2">
        <v>4</v>
      </c>
      <c r="D308" s="2">
        <v>6</v>
      </c>
      <c r="E308" s="2">
        <v>10</v>
      </c>
    </row>
    <row r="309" spans="1:7">
      <c r="A309" s="2"/>
      <c r="B309" s="2" t="s">
        <v>487</v>
      </c>
      <c r="C309" s="2"/>
      <c r="D309" s="2">
        <v>3</v>
      </c>
      <c r="E309" s="2">
        <v>3</v>
      </c>
    </row>
    <row r="310" spans="1:7">
      <c r="A310" s="2"/>
      <c r="B310" s="2" t="s">
        <v>240</v>
      </c>
      <c r="C310" s="2">
        <v>1</v>
      </c>
      <c r="D310" s="2"/>
      <c r="E310" s="10">
        <v>1</v>
      </c>
    </row>
    <row r="311" spans="1:7">
      <c r="A311" s="2"/>
      <c r="B311" s="2" t="s">
        <v>241</v>
      </c>
      <c r="C311" s="2"/>
      <c r="D311" s="2">
        <v>3</v>
      </c>
      <c r="E311" s="10">
        <v>3</v>
      </c>
    </row>
    <row r="312" spans="1:7">
      <c r="A312" s="2"/>
      <c r="B312" s="2" t="s">
        <v>244</v>
      </c>
      <c r="C312" s="2">
        <v>18</v>
      </c>
      <c r="D312" s="2">
        <v>9</v>
      </c>
      <c r="E312" s="10">
        <v>27</v>
      </c>
    </row>
    <row r="313" spans="1:7">
      <c r="A313" s="2"/>
      <c r="B313" s="2" t="s">
        <v>245</v>
      </c>
      <c r="C313" s="2">
        <v>1</v>
      </c>
      <c r="D313" s="2">
        <v>1</v>
      </c>
      <c r="E313" s="10">
        <v>2</v>
      </c>
    </row>
    <row r="314" spans="1:7">
      <c r="A314" s="2"/>
      <c r="B314" s="2" t="s">
        <v>247</v>
      </c>
      <c r="C314" s="2">
        <v>4</v>
      </c>
      <c r="D314" s="2">
        <v>3</v>
      </c>
      <c r="E314" s="10">
        <v>7</v>
      </c>
    </row>
    <row r="315" spans="1:7">
      <c r="A315" s="2"/>
      <c r="B315" s="2" t="s">
        <v>652</v>
      </c>
      <c r="C315" s="2">
        <v>1</v>
      </c>
      <c r="D315" s="2"/>
      <c r="E315" s="10">
        <v>1</v>
      </c>
    </row>
    <row r="316" spans="1:7">
      <c r="A316" s="2"/>
      <c r="B316" s="2" t="s">
        <v>249</v>
      </c>
      <c r="C316" s="2">
        <v>8</v>
      </c>
      <c r="D316" s="2">
        <v>8</v>
      </c>
      <c r="E316" s="10">
        <v>16</v>
      </c>
    </row>
    <row r="317" spans="1:7">
      <c r="A317" s="2"/>
      <c r="B317" s="2" t="s">
        <v>250</v>
      </c>
      <c r="C317" s="2">
        <v>1</v>
      </c>
      <c r="D317" s="2"/>
      <c r="E317" s="10">
        <v>1</v>
      </c>
      <c r="G317">
        <f>816-16-765-3</f>
        <v>32</v>
      </c>
    </row>
    <row r="318" spans="1:7">
      <c r="A318" s="2"/>
      <c r="B318" s="2" t="s">
        <v>251</v>
      </c>
      <c r="C318" s="2"/>
      <c r="D318" s="2">
        <v>2</v>
      </c>
      <c r="E318" s="10">
        <v>2</v>
      </c>
    </row>
    <row r="319" spans="1:7">
      <c r="A319" s="2"/>
      <c r="B319" s="2" t="s">
        <v>252</v>
      </c>
      <c r="C319" s="2">
        <v>335</v>
      </c>
      <c r="D319" s="2">
        <v>430</v>
      </c>
      <c r="E319" s="10">
        <v>765</v>
      </c>
    </row>
    <row r="320" spans="1:7">
      <c r="A320" s="2"/>
      <c r="B320" s="2" t="s">
        <v>253</v>
      </c>
      <c r="C320" s="2">
        <v>3</v>
      </c>
      <c r="D320" s="2"/>
      <c r="E320" s="10">
        <v>3</v>
      </c>
    </row>
    <row r="321" spans="1:5">
      <c r="A321" s="2"/>
      <c r="B321" s="2" t="s">
        <v>254</v>
      </c>
      <c r="C321" s="2">
        <v>2</v>
      </c>
      <c r="D321" s="2">
        <v>1</v>
      </c>
      <c r="E321" s="10">
        <v>3</v>
      </c>
    </row>
    <row r="322" spans="1:5">
      <c r="A322" s="2"/>
      <c r="B322" s="2" t="s">
        <v>256</v>
      </c>
      <c r="C322" s="2">
        <v>4</v>
      </c>
      <c r="D322" s="2">
        <v>1</v>
      </c>
      <c r="E322" s="10">
        <v>5</v>
      </c>
    </row>
    <row r="323" spans="1:5">
      <c r="A323" s="2"/>
      <c r="B323" s="2" t="s">
        <v>257</v>
      </c>
      <c r="C323" s="2">
        <v>15</v>
      </c>
      <c r="D323" s="2">
        <v>6</v>
      </c>
      <c r="E323" s="10">
        <v>21</v>
      </c>
    </row>
    <row r="324" spans="1:5">
      <c r="A324" s="2"/>
      <c r="B324" s="2" t="s">
        <v>260</v>
      </c>
      <c r="C324" s="2">
        <v>1</v>
      </c>
      <c r="D324" s="2"/>
      <c r="E324" s="10">
        <v>1</v>
      </c>
    </row>
    <row r="325" spans="1:5">
      <c r="A325" s="2"/>
      <c r="B325" s="2" t="s">
        <v>262</v>
      </c>
      <c r="C325" s="2">
        <v>7</v>
      </c>
      <c r="D325" s="2"/>
      <c r="E325" s="10">
        <v>7</v>
      </c>
    </row>
    <row r="326" spans="1:5">
      <c r="A326" s="2"/>
      <c r="B326" s="2" t="s">
        <v>263</v>
      </c>
      <c r="C326" s="2">
        <v>1378</v>
      </c>
      <c r="D326" s="2">
        <v>1350</v>
      </c>
      <c r="E326" s="10">
        <v>2728</v>
      </c>
    </row>
    <row r="327" spans="1:5">
      <c r="A327" s="2"/>
      <c r="B327" s="2" t="s">
        <v>489</v>
      </c>
      <c r="C327" s="2">
        <v>2</v>
      </c>
      <c r="D327" s="2"/>
      <c r="E327" s="10">
        <v>2</v>
      </c>
    </row>
    <row r="328" spans="1:5">
      <c r="A328" s="2"/>
      <c r="B328" s="2" t="s">
        <v>264</v>
      </c>
      <c r="C328" s="2">
        <v>1</v>
      </c>
      <c r="D328" s="2">
        <v>1</v>
      </c>
      <c r="E328" s="10">
        <v>2</v>
      </c>
    </row>
    <row r="329" spans="1:5">
      <c r="A329" s="2"/>
      <c r="B329" s="2" t="s">
        <v>265</v>
      </c>
      <c r="C329" s="2">
        <v>3</v>
      </c>
      <c r="D329" s="2">
        <v>1</v>
      </c>
      <c r="E329" s="10">
        <v>4</v>
      </c>
    </row>
    <row r="330" spans="1:5">
      <c r="A330" s="2"/>
      <c r="B330" s="2" t="s">
        <v>266</v>
      </c>
      <c r="C330" s="2">
        <v>2</v>
      </c>
      <c r="D330" s="2"/>
      <c r="E330" s="10">
        <v>2</v>
      </c>
    </row>
    <row r="331" spans="1:5">
      <c r="A331" s="2"/>
      <c r="B331" s="2" t="s">
        <v>404</v>
      </c>
      <c r="C331" s="2">
        <v>1</v>
      </c>
      <c r="D331" s="2">
        <v>1</v>
      </c>
      <c r="E331" s="10">
        <v>2</v>
      </c>
    </row>
    <row r="332" spans="1:5">
      <c r="A332" s="2"/>
      <c r="B332" s="2" t="s">
        <v>768</v>
      </c>
      <c r="C332" s="2"/>
      <c r="D332" s="2">
        <v>1</v>
      </c>
      <c r="E332" s="10">
        <v>1</v>
      </c>
    </row>
    <row r="333" spans="1:5">
      <c r="A333" s="2"/>
      <c r="B333" s="2" t="s">
        <v>267</v>
      </c>
      <c r="C333" s="2">
        <v>1</v>
      </c>
      <c r="D333" s="2"/>
      <c r="E333" s="10">
        <v>1</v>
      </c>
    </row>
    <row r="334" spans="1:5">
      <c r="A334" s="2"/>
      <c r="B334" s="2" t="s">
        <v>405</v>
      </c>
      <c r="C334" s="2">
        <v>2</v>
      </c>
      <c r="D334" s="2"/>
      <c r="E334" s="10">
        <v>2</v>
      </c>
    </row>
    <row r="335" spans="1:5">
      <c r="A335" s="2"/>
      <c r="B335" s="2" t="s">
        <v>269</v>
      </c>
      <c r="C335" s="2">
        <v>1</v>
      </c>
      <c r="D335" s="2"/>
      <c r="E335" s="10">
        <v>1</v>
      </c>
    </row>
    <row r="336" spans="1:5">
      <c r="A336" s="2"/>
      <c r="B336" s="2" t="s">
        <v>270</v>
      </c>
      <c r="C336" s="2">
        <v>6</v>
      </c>
      <c r="D336" s="2"/>
      <c r="E336" s="10">
        <v>6</v>
      </c>
    </row>
    <row r="337" spans="1:5">
      <c r="A337" s="2"/>
      <c r="B337" s="2" t="s">
        <v>769</v>
      </c>
      <c r="C337" s="2">
        <v>1</v>
      </c>
      <c r="D337" s="2"/>
      <c r="E337" s="10">
        <v>1</v>
      </c>
    </row>
    <row r="338" spans="1:5">
      <c r="A338" s="2"/>
      <c r="B338" s="2" t="s">
        <v>272</v>
      </c>
      <c r="C338" s="2">
        <v>26</v>
      </c>
      <c r="D338" s="2">
        <v>4</v>
      </c>
      <c r="E338" s="10">
        <v>30</v>
      </c>
    </row>
    <row r="339" spans="1:5">
      <c r="A339" s="2"/>
      <c r="B339" s="2" t="s">
        <v>274</v>
      </c>
      <c r="C339" s="2">
        <v>2</v>
      </c>
      <c r="D339" s="2"/>
      <c r="E339" s="10">
        <v>2</v>
      </c>
    </row>
    <row r="340" spans="1:5">
      <c r="A340" s="2"/>
      <c r="B340" s="2" t="s">
        <v>408</v>
      </c>
      <c r="C340" s="2"/>
      <c r="D340" s="2">
        <v>1</v>
      </c>
      <c r="E340" s="10">
        <v>1</v>
      </c>
    </row>
    <row r="341" spans="1:5">
      <c r="A341" s="2"/>
      <c r="B341" s="2" t="s">
        <v>770</v>
      </c>
      <c r="C341" s="2">
        <v>1</v>
      </c>
      <c r="D341" s="2"/>
      <c r="E341" s="10">
        <v>1</v>
      </c>
    </row>
    <row r="342" spans="1:5">
      <c r="A342" s="2"/>
      <c r="B342" s="2" t="s">
        <v>276</v>
      </c>
      <c r="C342" s="2">
        <v>2</v>
      </c>
      <c r="D342" s="2"/>
      <c r="E342" s="10">
        <v>2</v>
      </c>
    </row>
    <row r="343" spans="1:5">
      <c r="A343" s="2"/>
      <c r="B343" s="2" t="s">
        <v>277</v>
      </c>
      <c r="C343" s="2">
        <v>13</v>
      </c>
      <c r="D343" s="2">
        <v>2</v>
      </c>
      <c r="E343" s="10">
        <v>15</v>
      </c>
    </row>
    <row r="344" spans="1:5">
      <c r="A344" s="2"/>
      <c r="B344" s="2" t="s">
        <v>771</v>
      </c>
      <c r="C344" s="2"/>
      <c r="D344" s="2">
        <v>1</v>
      </c>
      <c r="E344" s="10">
        <v>1</v>
      </c>
    </row>
    <row r="345" spans="1:5">
      <c r="A345" s="2"/>
      <c r="B345" s="2" t="s">
        <v>608</v>
      </c>
      <c r="C345" s="2">
        <v>1</v>
      </c>
      <c r="D345" s="2"/>
      <c r="E345" s="10">
        <v>1</v>
      </c>
    </row>
    <row r="346" spans="1:5">
      <c r="A346" s="2"/>
      <c r="B346" s="2" t="s">
        <v>410</v>
      </c>
      <c r="C346" s="2">
        <v>1</v>
      </c>
      <c r="D346" s="2"/>
      <c r="E346" s="10">
        <v>1</v>
      </c>
    </row>
    <row r="347" spans="1:5">
      <c r="A347" s="2"/>
      <c r="B347" s="2" t="s">
        <v>772</v>
      </c>
      <c r="C347" s="2">
        <v>1</v>
      </c>
      <c r="D347" s="2"/>
      <c r="E347" s="10">
        <v>1</v>
      </c>
    </row>
    <row r="348" spans="1:5">
      <c r="A348" s="2"/>
      <c r="B348" s="2" t="s">
        <v>411</v>
      </c>
      <c r="C348" s="2">
        <v>2</v>
      </c>
      <c r="D348" s="2"/>
      <c r="E348" s="10">
        <v>2</v>
      </c>
    </row>
    <row r="349" spans="1:5">
      <c r="A349" s="2"/>
      <c r="B349" s="2" t="s">
        <v>278</v>
      </c>
      <c r="C349" s="2">
        <v>151</v>
      </c>
      <c r="D349" s="2">
        <v>35</v>
      </c>
      <c r="E349" s="10">
        <v>186</v>
      </c>
    </row>
    <row r="350" spans="1:5">
      <c r="A350" s="2"/>
      <c r="B350" s="2" t="s">
        <v>279</v>
      </c>
      <c r="C350" s="2">
        <v>23</v>
      </c>
      <c r="D350" s="2">
        <v>3</v>
      </c>
      <c r="E350" s="10">
        <v>26</v>
      </c>
    </row>
    <row r="351" spans="1:5">
      <c r="A351" s="2"/>
      <c r="B351" s="2" t="s">
        <v>412</v>
      </c>
      <c r="C351" s="2">
        <v>1</v>
      </c>
      <c r="D351" s="2"/>
      <c r="E351" s="10">
        <v>1</v>
      </c>
    </row>
    <row r="352" spans="1:5">
      <c r="A352" s="2"/>
      <c r="B352" s="2" t="s">
        <v>773</v>
      </c>
      <c r="C352" s="2">
        <v>1</v>
      </c>
      <c r="D352" s="2">
        <v>1</v>
      </c>
      <c r="E352" s="10">
        <v>2</v>
      </c>
    </row>
    <row r="353" spans="1:7">
      <c r="A353" s="2"/>
      <c r="B353" s="2" t="s">
        <v>414</v>
      </c>
      <c r="C353" s="2">
        <v>1</v>
      </c>
      <c r="D353" s="2">
        <v>2</v>
      </c>
      <c r="E353" s="10">
        <v>3</v>
      </c>
    </row>
    <row r="354" spans="1:7">
      <c r="A354" s="2"/>
      <c r="B354" s="2" t="s">
        <v>280</v>
      </c>
      <c r="C354" s="2">
        <v>1</v>
      </c>
      <c r="D354" s="2"/>
      <c r="E354" s="10">
        <v>1</v>
      </c>
    </row>
    <row r="355" spans="1:7">
      <c r="A355" s="2"/>
      <c r="B355" s="2" t="s">
        <v>281</v>
      </c>
      <c r="C355" s="2"/>
      <c r="D355" s="2">
        <v>1</v>
      </c>
      <c r="E355" s="10">
        <v>1</v>
      </c>
    </row>
    <row r="356" spans="1:7">
      <c r="A356" s="2"/>
      <c r="B356" s="2" t="s">
        <v>416</v>
      </c>
      <c r="C356" s="2"/>
      <c r="D356" s="2">
        <v>1</v>
      </c>
      <c r="E356" s="10">
        <v>1</v>
      </c>
    </row>
    <row r="357" spans="1:7">
      <c r="A357" s="2"/>
      <c r="B357" s="2" t="s">
        <v>282</v>
      </c>
      <c r="C357" s="2">
        <v>7</v>
      </c>
      <c r="D357" s="2"/>
      <c r="E357" s="10">
        <v>7</v>
      </c>
    </row>
    <row r="358" spans="1:7">
      <c r="A358" s="2"/>
      <c r="B358" s="2" t="s">
        <v>283</v>
      </c>
      <c r="C358" s="2">
        <v>3</v>
      </c>
      <c r="D358" s="2">
        <v>1</v>
      </c>
      <c r="E358" s="10">
        <v>4</v>
      </c>
    </row>
    <row r="359" spans="1:7">
      <c r="A359" s="2"/>
      <c r="B359" s="2" t="s">
        <v>284</v>
      </c>
      <c r="C359" s="2">
        <v>3</v>
      </c>
      <c r="D359" s="2"/>
      <c r="E359" s="10">
        <v>3</v>
      </c>
    </row>
    <row r="360" spans="1:7">
      <c r="A360" s="2"/>
      <c r="B360" s="2" t="s">
        <v>285</v>
      </c>
      <c r="C360" s="2">
        <v>2</v>
      </c>
      <c r="D360" s="2"/>
      <c r="E360" s="10">
        <v>2</v>
      </c>
    </row>
    <row r="361" spans="1:7">
      <c r="A361" s="2"/>
      <c r="B361" s="2" t="s">
        <v>774</v>
      </c>
      <c r="C361" s="2">
        <v>1</v>
      </c>
      <c r="D361" s="2"/>
      <c r="E361" s="10">
        <v>1</v>
      </c>
    </row>
    <row r="362" spans="1:7">
      <c r="A362" s="2"/>
      <c r="B362" s="2" t="s">
        <v>286</v>
      </c>
      <c r="C362" s="2">
        <v>1</v>
      </c>
      <c r="D362" s="2"/>
      <c r="E362" s="10">
        <v>1</v>
      </c>
      <c r="G362">
        <f>228-82</f>
        <v>146</v>
      </c>
    </row>
    <row r="363" spans="1:7">
      <c r="A363" s="2"/>
      <c r="B363" s="2" t="s">
        <v>288</v>
      </c>
      <c r="C363" s="2">
        <v>61</v>
      </c>
      <c r="D363" s="2">
        <v>21</v>
      </c>
      <c r="E363" s="10">
        <v>82</v>
      </c>
    </row>
    <row r="364" spans="1:7">
      <c r="A364" s="2"/>
      <c r="B364" s="2" t="s">
        <v>775</v>
      </c>
      <c r="C364" s="2"/>
      <c r="D364" s="2">
        <v>1</v>
      </c>
      <c r="E364" s="10">
        <v>1</v>
      </c>
    </row>
    <row r="365" spans="1:7">
      <c r="A365" s="2"/>
      <c r="B365" s="2" t="s">
        <v>289</v>
      </c>
      <c r="C365" s="2">
        <v>2</v>
      </c>
      <c r="D365" s="2">
        <v>2</v>
      </c>
      <c r="E365" s="10">
        <v>4</v>
      </c>
    </row>
    <row r="366" spans="1:7">
      <c r="A366" s="2"/>
      <c r="B366" s="2" t="s">
        <v>418</v>
      </c>
      <c r="C366" s="2">
        <v>3</v>
      </c>
      <c r="D366" s="2">
        <v>1</v>
      </c>
      <c r="E366" s="10">
        <v>4</v>
      </c>
    </row>
    <row r="367" spans="1:7">
      <c r="A367" s="2"/>
      <c r="B367" s="2" t="s">
        <v>290</v>
      </c>
      <c r="C367" s="2">
        <v>1</v>
      </c>
      <c r="D367" s="2"/>
      <c r="E367" s="10">
        <v>1</v>
      </c>
    </row>
    <row r="368" spans="1:7">
      <c r="A368" s="2"/>
      <c r="B368" s="2" t="s">
        <v>291</v>
      </c>
      <c r="C368" s="2">
        <v>18</v>
      </c>
      <c r="D368" s="2">
        <v>2</v>
      </c>
      <c r="E368" s="10">
        <v>20</v>
      </c>
    </row>
    <row r="369" spans="1:7">
      <c r="A369" s="2"/>
      <c r="B369" s="2" t="s">
        <v>419</v>
      </c>
      <c r="C369" s="2">
        <v>1</v>
      </c>
      <c r="D369" s="2"/>
      <c r="E369" s="10">
        <v>1</v>
      </c>
    </row>
    <row r="370" spans="1:7">
      <c r="A370" s="2"/>
      <c r="B370" s="2" t="s">
        <v>292</v>
      </c>
      <c r="C370" s="2">
        <v>3</v>
      </c>
      <c r="D370" s="2">
        <v>1</v>
      </c>
      <c r="E370" s="10">
        <v>4</v>
      </c>
    </row>
    <row r="371" spans="1:7">
      <c r="A371" s="2"/>
      <c r="B371" s="2" t="s">
        <v>612</v>
      </c>
      <c r="C371" s="2">
        <v>1</v>
      </c>
      <c r="D371" s="2"/>
      <c r="E371" s="10">
        <v>1</v>
      </c>
    </row>
    <row r="372" spans="1:7">
      <c r="A372" s="2"/>
      <c r="B372" s="2" t="s">
        <v>295</v>
      </c>
      <c r="C372" s="2">
        <v>4</v>
      </c>
      <c r="D372" s="2"/>
      <c r="E372" s="10">
        <v>4</v>
      </c>
    </row>
    <row r="373" spans="1:7">
      <c r="A373" s="2"/>
      <c r="B373" s="2" t="s">
        <v>420</v>
      </c>
      <c r="C373" s="2">
        <v>2</v>
      </c>
      <c r="D373" s="2"/>
      <c r="E373" s="10">
        <v>2</v>
      </c>
    </row>
    <row r="374" spans="1:7">
      <c r="A374" s="2"/>
      <c r="B374" s="2" t="s">
        <v>297</v>
      </c>
      <c r="C374" s="2">
        <v>10</v>
      </c>
      <c r="D374" s="2">
        <v>3</v>
      </c>
      <c r="E374" s="10">
        <v>13</v>
      </c>
    </row>
    <row r="375" spans="1:7">
      <c r="A375" s="2"/>
      <c r="B375" s="2" t="s">
        <v>423</v>
      </c>
      <c r="C375" s="2"/>
      <c r="D375" s="2">
        <v>2</v>
      </c>
      <c r="E375" s="10">
        <v>2</v>
      </c>
    </row>
    <row r="376" spans="1:7">
      <c r="A376" s="2"/>
      <c r="B376" s="2" t="s">
        <v>300</v>
      </c>
      <c r="C376" s="2">
        <v>47</v>
      </c>
      <c r="D376" s="2">
        <v>15</v>
      </c>
      <c r="E376" s="10">
        <v>62</v>
      </c>
    </row>
    <row r="377" spans="1:7">
      <c r="A377" s="2"/>
      <c r="B377" s="2" t="s">
        <v>301</v>
      </c>
      <c r="C377" s="2">
        <v>2</v>
      </c>
      <c r="D377" s="2"/>
      <c r="E377" s="10">
        <v>2</v>
      </c>
      <c r="F377" s="4">
        <f>+E377/62*100</f>
        <v>3.225806451612903</v>
      </c>
    </row>
    <row r="378" spans="1:7">
      <c r="A378" s="2"/>
      <c r="B378" s="2" t="s">
        <v>303</v>
      </c>
      <c r="C378" s="2">
        <v>4</v>
      </c>
      <c r="D378" s="2">
        <v>1</v>
      </c>
      <c r="E378" s="10">
        <v>5</v>
      </c>
      <c r="F378" s="4">
        <f t="shared" ref="F378:F385" si="0">+E378/62*100</f>
        <v>8.064516129032258</v>
      </c>
    </row>
    <row r="379" spans="1:7">
      <c r="A379" s="2"/>
      <c r="B379" s="2" t="s">
        <v>304</v>
      </c>
      <c r="C379" s="2">
        <v>1</v>
      </c>
      <c r="D379" s="2"/>
      <c r="E379" s="10">
        <v>1</v>
      </c>
      <c r="F379" s="4">
        <f t="shared" si="0"/>
        <v>1.6129032258064515</v>
      </c>
    </row>
    <row r="380" spans="1:7">
      <c r="A380" s="2"/>
      <c r="B380" s="2" t="s">
        <v>305</v>
      </c>
      <c r="C380" s="2">
        <v>1</v>
      </c>
      <c r="D380" s="2"/>
      <c r="E380" s="10">
        <v>1</v>
      </c>
      <c r="F380" s="4">
        <f t="shared" si="0"/>
        <v>1.6129032258064515</v>
      </c>
    </row>
    <row r="381" spans="1:7">
      <c r="A381" s="2"/>
      <c r="B381" s="2" t="s">
        <v>306</v>
      </c>
      <c r="C381" s="2">
        <v>28</v>
      </c>
      <c r="D381" s="2">
        <v>1</v>
      </c>
      <c r="E381" s="10">
        <v>29</v>
      </c>
      <c r="F381" s="4">
        <f t="shared" si="0"/>
        <v>46.774193548387096</v>
      </c>
      <c r="G381" s="26">
        <v>80.650000000000006</v>
      </c>
    </row>
    <row r="382" spans="1:7">
      <c r="A382" s="2"/>
      <c r="B382" s="2" t="s">
        <v>307</v>
      </c>
      <c r="C382" s="2">
        <v>12</v>
      </c>
      <c r="D382" s="2">
        <v>9</v>
      </c>
      <c r="E382" s="10">
        <v>21</v>
      </c>
      <c r="F382" s="4">
        <f t="shared" si="0"/>
        <v>33.87096774193548</v>
      </c>
    </row>
    <row r="383" spans="1:7">
      <c r="A383" s="2"/>
      <c r="B383" s="2" t="s">
        <v>308</v>
      </c>
      <c r="C383" s="2">
        <v>1</v>
      </c>
      <c r="D383" s="2"/>
      <c r="E383" s="10">
        <v>1</v>
      </c>
      <c r="F383" s="4">
        <f t="shared" si="0"/>
        <v>1.6129032258064515</v>
      </c>
    </row>
    <row r="384" spans="1:7">
      <c r="A384" s="2"/>
      <c r="B384" s="2" t="s">
        <v>309</v>
      </c>
      <c r="C384" s="2">
        <v>1</v>
      </c>
      <c r="D384" s="2"/>
      <c r="E384" s="10">
        <v>1</v>
      </c>
      <c r="F384" s="4">
        <f t="shared" si="0"/>
        <v>1.6129032258064515</v>
      </c>
    </row>
    <row r="385" spans="1:6">
      <c r="A385" s="2"/>
      <c r="B385" s="2" t="s">
        <v>664</v>
      </c>
      <c r="C385" s="2"/>
      <c r="D385" s="2">
        <v>1</v>
      </c>
      <c r="E385" s="10">
        <v>1</v>
      </c>
      <c r="F385" s="4">
        <f t="shared" si="0"/>
        <v>1.6129032258064515</v>
      </c>
    </row>
    <row r="386" spans="1:6">
      <c r="A386" s="2"/>
      <c r="B386" s="2" t="s">
        <v>310</v>
      </c>
      <c r="C386" s="2">
        <v>1</v>
      </c>
      <c r="D386" s="2"/>
      <c r="E386" s="10">
        <v>1</v>
      </c>
    </row>
    <row r="387" spans="1:6">
      <c r="A387" s="2"/>
      <c r="B387" s="2" t="s">
        <v>311</v>
      </c>
      <c r="C387" s="2">
        <v>18</v>
      </c>
      <c r="D387" s="2">
        <v>3</v>
      </c>
      <c r="E387" s="10">
        <v>21</v>
      </c>
    </row>
    <row r="388" spans="1:6">
      <c r="A388" s="2"/>
      <c r="B388" s="2" t="s">
        <v>313</v>
      </c>
      <c r="C388" s="2">
        <v>2</v>
      </c>
      <c r="D388" s="2">
        <v>2</v>
      </c>
      <c r="E388" s="10">
        <v>4</v>
      </c>
    </row>
    <row r="389" spans="1:6">
      <c r="A389" s="2"/>
      <c r="B389" s="2" t="s">
        <v>314</v>
      </c>
      <c r="C389" s="2">
        <v>7</v>
      </c>
      <c r="D389" s="2">
        <v>5</v>
      </c>
      <c r="E389" s="10">
        <v>12</v>
      </c>
    </row>
    <row r="390" spans="1:6">
      <c r="A390" s="2"/>
      <c r="B390" s="2" t="s">
        <v>315</v>
      </c>
      <c r="C390" s="2">
        <v>11</v>
      </c>
      <c r="D390" s="2">
        <v>5</v>
      </c>
      <c r="E390" s="10">
        <v>16</v>
      </c>
    </row>
    <row r="391" spans="1:6">
      <c r="A391" s="2"/>
      <c r="B391" s="2" t="s">
        <v>318</v>
      </c>
      <c r="C391" s="2"/>
      <c r="D391" s="2">
        <v>1</v>
      </c>
      <c r="E391" s="10">
        <v>1</v>
      </c>
    </row>
    <row r="392" spans="1:6">
      <c r="A392" s="2"/>
      <c r="B392" s="2" t="s">
        <v>319</v>
      </c>
      <c r="C392" s="2"/>
      <c r="D392" s="2">
        <v>1</v>
      </c>
      <c r="E392" s="10">
        <v>1</v>
      </c>
    </row>
    <row r="393" spans="1:6">
      <c r="A393" s="2"/>
      <c r="B393" s="2" t="s">
        <v>320</v>
      </c>
      <c r="C393" s="2">
        <v>5</v>
      </c>
      <c r="D393" s="2"/>
      <c r="E393" s="10">
        <v>5</v>
      </c>
    </row>
    <row r="394" spans="1:6">
      <c r="A394" s="2"/>
      <c r="B394" s="2" t="s">
        <v>321</v>
      </c>
      <c r="C394" s="2">
        <v>9</v>
      </c>
      <c r="D394" s="2">
        <v>1</v>
      </c>
      <c r="E394" s="10">
        <v>10</v>
      </c>
    </row>
    <row r="395" spans="1:6">
      <c r="A395" s="2"/>
      <c r="B395" s="2" t="s">
        <v>322</v>
      </c>
      <c r="C395" s="2">
        <v>24</v>
      </c>
      <c r="D395" s="2">
        <v>1</v>
      </c>
      <c r="E395" s="10">
        <v>25</v>
      </c>
    </row>
    <row r="396" spans="1:6">
      <c r="A396" s="2"/>
      <c r="B396" s="2" t="s">
        <v>614</v>
      </c>
      <c r="C396" s="2">
        <v>2</v>
      </c>
      <c r="D396" s="2"/>
      <c r="E396" s="10">
        <v>2</v>
      </c>
    </row>
    <row r="397" spans="1:6">
      <c r="A397" s="2"/>
      <c r="B397" s="2" t="s">
        <v>323</v>
      </c>
      <c r="C397" s="2">
        <v>3</v>
      </c>
      <c r="D397" s="2">
        <v>1</v>
      </c>
      <c r="E397" s="10">
        <v>4</v>
      </c>
    </row>
    <row r="398" spans="1:6">
      <c r="A398" s="2"/>
      <c r="B398" s="2" t="s">
        <v>324</v>
      </c>
      <c r="C398" s="2">
        <v>1</v>
      </c>
      <c r="D398" s="2">
        <v>1</v>
      </c>
      <c r="E398" s="10">
        <v>2</v>
      </c>
    </row>
    <row r="399" spans="1:6">
      <c r="A399" s="2"/>
      <c r="B399" s="2" t="s">
        <v>325</v>
      </c>
      <c r="C399" s="2">
        <v>1</v>
      </c>
      <c r="D399" s="2"/>
      <c r="E399" s="10">
        <v>1</v>
      </c>
    </row>
    <row r="400" spans="1:6">
      <c r="A400" s="2"/>
      <c r="B400" s="2" t="s">
        <v>326</v>
      </c>
      <c r="C400" s="2">
        <v>200</v>
      </c>
      <c r="D400" s="2">
        <v>58</v>
      </c>
      <c r="E400" s="10">
        <v>258</v>
      </c>
    </row>
    <row r="401" spans="1:5">
      <c r="A401" s="2"/>
      <c r="B401" s="2" t="s">
        <v>615</v>
      </c>
      <c r="C401" s="2"/>
      <c r="D401" s="2">
        <v>1</v>
      </c>
      <c r="E401" s="10">
        <v>1</v>
      </c>
    </row>
    <row r="402" spans="1:5">
      <c r="A402" s="2"/>
      <c r="B402" s="2" t="s">
        <v>686</v>
      </c>
      <c r="C402" s="2">
        <v>5</v>
      </c>
      <c r="D402" s="2">
        <v>10</v>
      </c>
      <c r="E402" s="10">
        <v>15</v>
      </c>
    </row>
    <row r="403" spans="1:5">
      <c r="A403" s="2" t="s">
        <v>0</v>
      </c>
      <c r="B403" s="2"/>
      <c r="C403" s="2">
        <v>5400</v>
      </c>
      <c r="D403" s="2">
        <v>4281</v>
      </c>
      <c r="E403" s="2">
        <v>9681</v>
      </c>
    </row>
  </sheetData>
  <autoFilter ref="A4:F403"/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1"/>
  <dimension ref="A1:K433"/>
  <sheetViews>
    <sheetView workbookViewId="0">
      <pane xSplit="2" ySplit="3" topLeftCell="C4" activePane="bottomRight" state="frozen"/>
      <selection pane="topRight" activeCell="B1" sqref="B1"/>
      <selection pane="bottomLeft" activeCell="A4" sqref="A4"/>
      <selection pane="bottomRight" activeCell="E6" sqref="E6:E7"/>
    </sheetView>
  </sheetViews>
  <sheetFormatPr defaultRowHeight="21"/>
  <cols>
    <col min="1" max="1" width="20.75" customWidth="1"/>
    <col min="2" max="2" width="22.125" customWidth="1"/>
    <col min="3" max="3" width="12.375" customWidth="1"/>
    <col min="4" max="4" width="10.625" customWidth="1"/>
    <col min="5" max="5" width="13" customWidth="1"/>
  </cols>
  <sheetData>
    <row r="1" spans="1:5">
      <c r="B1" t="s">
        <v>707</v>
      </c>
    </row>
    <row r="2" spans="1:5">
      <c r="C2" s="38" t="s">
        <v>709</v>
      </c>
      <c r="D2" s="38"/>
    </row>
    <row r="3" spans="1:5">
      <c r="A3" s="27" t="s">
        <v>710</v>
      </c>
      <c r="B3" s="27" t="s">
        <v>1</v>
      </c>
      <c r="C3" s="27" t="s">
        <v>842</v>
      </c>
      <c r="D3" s="27" t="s">
        <v>555</v>
      </c>
      <c r="E3" s="27" t="s">
        <v>0</v>
      </c>
    </row>
    <row r="4" spans="1:5" hidden="1">
      <c r="B4" t="s">
        <v>556</v>
      </c>
      <c r="C4">
        <v>1</v>
      </c>
      <c r="D4">
        <v>1</v>
      </c>
      <c r="E4" s="15">
        <v>2</v>
      </c>
    </row>
    <row r="5" spans="1:5" hidden="1">
      <c r="B5" t="s">
        <v>4</v>
      </c>
      <c r="C5">
        <v>12</v>
      </c>
      <c r="D5">
        <v>25</v>
      </c>
      <c r="E5" s="15">
        <v>37</v>
      </c>
    </row>
    <row r="6" spans="1:5">
      <c r="B6" t="s">
        <v>5</v>
      </c>
      <c r="C6">
        <v>73</v>
      </c>
      <c r="D6">
        <v>30</v>
      </c>
      <c r="E6" s="15">
        <v>103</v>
      </c>
    </row>
    <row r="7" spans="1:5">
      <c r="B7" t="s">
        <v>6</v>
      </c>
      <c r="C7">
        <v>24</v>
      </c>
      <c r="D7">
        <v>13</v>
      </c>
      <c r="E7" s="15">
        <v>37</v>
      </c>
    </row>
    <row r="8" spans="1:5" hidden="1">
      <c r="B8" t="s">
        <v>332</v>
      </c>
      <c r="C8">
        <v>1</v>
      </c>
      <c r="D8">
        <v>1</v>
      </c>
      <c r="E8" s="15">
        <v>2</v>
      </c>
    </row>
    <row r="9" spans="1:5" hidden="1">
      <c r="B9" t="s">
        <v>427</v>
      </c>
      <c r="C9">
        <v>1</v>
      </c>
      <c r="D9">
        <v>1</v>
      </c>
      <c r="E9" s="15">
        <v>2</v>
      </c>
    </row>
    <row r="10" spans="1:5" hidden="1">
      <c r="B10" t="s">
        <v>7</v>
      </c>
      <c r="C10">
        <v>4</v>
      </c>
      <c r="D10">
        <v>1</v>
      </c>
      <c r="E10" s="15">
        <v>5</v>
      </c>
    </row>
    <row r="11" spans="1:5" hidden="1">
      <c r="B11" t="s">
        <v>785</v>
      </c>
      <c r="C11">
        <v>1</v>
      </c>
      <c r="E11" s="15">
        <v>1</v>
      </c>
    </row>
    <row r="12" spans="1:5" hidden="1">
      <c r="B12" t="s">
        <v>8</v>
      </c>
      <c r="D12">
        <v>1</v>
      </c>
      <c r="E12" s="15">
        <v>1</v>
      </c>
    </row>
    <row r="13" spans="1:5" hidden="1">
      <c r="B13" t="s">
        <v>557</v>
      </c>
      <c r="C13">
        <v>1</v>
      </c>
      <c r="E13" s="15">
        <v>1</v>
      </c>
    </row>
    <row r="14" spans="1:5" hidden="1">
      <c r="B14" t="s">
        <v>428</v>
      </c>
      <c r="C14">
        <v>1</v>
      </c>
      <c r="E14" s="15">
        <v>1</v>
      </c>
    </row>
    <row r="15" spans="1:5" hidden="1">
      <c r="B15" t="s">
        <v>558</v>
      </c>
      <c r="C15">
        <v>1</v>
      </c>
      <c r="D15">
        <v>2</v>
      </c>
      <c r="E15" s="15">
        <v>3</v>
      </c>
    </row>
    <row r="16" spans="1:5" hidden="1">
      <c r="B16" t="s">
        <v>10</v>
      </c>
      <c r="C16">
        <v>5</v>
      </c>
      <c r="D16">
        <v>7</v>
      </c>
      <c r="E16" s="15">
        <v>12</v>
      </c>
    </row>
    <row r="17" spans="2:5" hidden="1">
      <c r="B17" t="s">
        <v>11</v>
      </c>
      <c r="C17">
        <v>6</v>
      </c>
      <c r="D17">
        <v>1</v>
      </c>
      <c r="E17" s="15">
        <v>7</v>
      </c>
    </row>
    <row r="18" spans="2:5" hidden="1">
      <c r="B18" t="s">
        <v>12</v>
      </c>
      <c r="D18">
        <v>1</v>
      </c>
      <c r="E18" s="15">
        <v>1</v>
      </c>
    </row>
    <row r="19" spans="2:5" hidden="1">
      <c r="B19" t="s">
        <v>13</v>
      </c>
      <c r="C19">
        <v>306</v>
      </c>
      <c r="D19">
        <v>295</v>
      </c>
      <c r="E19" s="15">
        <v>601</v>
      </c>
    </row>
    <row r="20" spans="2:5" hidden="1">
      <c r="B20" t="s">
        <v>14</v>
      </c>
      <c r="C20">
        <v>3</v>
      </c>
      <c r="D20">
        <v>1</v>
      </c>
      <c r="E20" s="15">
        <v>4</v>
      </c>
    </row>
    <row r="21" spans="2:5" hidden="1">
      <c r="B21" t="s">
        <v>559</v>
      </c>
      <c r="C21">
        <v>1</v>
      </c>
      <c r="E21" s="15">
        <v>1</v>
      </c>
    </row>
    <row r="22" spans="2:5" hidden="1">
      <c r="B22" t="s">
        <v>335</v>
      </c>
      <c r="C22">
        <v>2</v>
      </c>
      <c r="D22">
        <v>1</v>
      </c>
      <c r="E22" s="15">
        <v>3</v>
      </c>
    </row>
    <row r="23" spans="2:5" hidden="1">
      <c r="B23" t="s">
        <v>16</v>
      </c>
      <c r="C23">
        <v>3</v>
      </c>
      <c r="D23">
        <v>4</v>
      </c>
      <c r="E23" s="15">
        <v>7</v>
      </c>
    </row>
    <row r="24" spans="2:5" hidden="1">
      <c r="B24" t="s">
        <v>786</v>
      </c>
      <c r="C24">
        <v>1</v>
      </c>
      <c r="E24">
        <v>1</v>
      </c>
    </row>
    <row r="25" spans="2:5" hidden="1">
      <c r="B25" t="s">
        <v>19</v>
      </c>
      <c r="D25">
        <v>1</v>
      </c>
      <c r="E25">
        <v>1</v>
      </c>
    </row>
    <row r="26" spans="2:5" hidden="1">
      <c r="B26" t="s">
        <v>20</v>
      </c>
      <c r="C26">
        <v>4</v>
      </c>
      <c r="E26" s="28">
        <v>4</v>
      </c>
    </row>
    <row r="27" spans="2:5" hidden="1">
      <c r="B27" t="s">
        <v>714</v>
      </c>
      <c r="D27">
        <v>2</v>
      </c>
      <c r="E27" s="28">
        <v>2</v>
      </c>
    </row>
    <row r="28" spans="2:5" hidden="1">
      <c r="B28" t="s">
        <v>21</v>
      </c>
      <c r="C28">
        <v>6</v>
      </c>
      <c r="E28" s="28">
        <v>6</v>
      </c>
    </row>
    <row r="29" spans="2:5" hidden="1">
      <c r="B29" t="s">
        <v>619</v>
      </c>
      <c r="C29">
        <v>2</v>
      </c>
      <c r="E29" s="28">
        <v>2</v>
      </c>
    </row>
    <row r="30" spans="2:5" hidden="1">
      <c r="B30" t="s">
        <v>787</v>
      </c>
      <c r="C30">
        <v>2</v>
      </c>
      <c r="E30" s="28">
        <v>2</v>
      </c>
    </row>
    <row r="31" spans="2:5" hidden="1">
      <c r="B31" t="s">
        <v>22</v>
      </c>
      <c r="C31">
        <v>1</v>
      </c>
      <c r="E31" s="28">
        <v>1</v>
      </c>
    </row>
    <row r="32" spans="2:5" hidden="1">
      <c r="B32" t="s">
        <v>23</v>
      </c>
      <c r="C32">
        <v>35</v>
      </c>
      <c r="D32">
        <v>21</v>
      </c>
      <c r="E32" s="28">
        <v>56</v>
      </c>
    </row>
    <row r="33" spans="2:5" hidden="1">
      <c r="B33" t="s">
        <v>24</v>
      </c>
      <c r="D33">
        <v>1</v>
      </c>
      <c r="E33" s="28">
        <v>1</v>
      </c>
    </row>
    <row r="34" spans="2:5" hidden="1">
      <c r="B34" t="s">
        <v>25</v>
      </c>
      <c r="C34">
        <v>15</v>
      </c>
      <c r="D34">
        <v>4</v>
      </c>
      <c r="E34" s="28">
        <v>19</v>
      </c>
    </row>
    <row r="35" spans="2:5" hidden="1">
      <c r="B35" t="s">
        <v>788</v>
      </c>
      <c r="C35">
        <v>3</v>
      </c>
      <c r="D35">
        <v>1</v>
      </c>
      <c r="E35" s="28">
        <v>4</v>
      </c>
    </row>
    <row r="36" spans="2:5" hidden="1">
      <c r="B36" t="s">
        <v>28</v>
      </c>
      <c r="C36">
        <v>13</v>
      </c>
      <c r="D36">
        <v>5</v>
      </c>
      <c r="E36" s="28">
        <v>18</v>
      </c>
    </row>
    <row r="37" spans="2:5" hidden="1">
      <c r="B37" t="s">
        <v>30</v>
      </c>
      <c r="C37">
        <v>7</v>
      </c>
      <c r="D37">
        <v>1</v>
      </c>
      <c r="E37" s="28">
        <v>8</v>
      </c>
    </row>
    <row r="38" spans="2:5" hidden="1">
      <c r="B38" t="s">
        <v>789</v>
      </c>
      <c r="D38">
        <v>1</v>
      </c>
      <c r="E38">
        <v>1</v>
      </c>
    </row>
    <row r="39" spans="2:5" hidden="1">
      <c r="B39" t="s">
        <v>31</v>
      </c>
      <c r="C39">
        <v>2</v>
      </c>
      <c r="E39">
        <v>2</v>
      </c>
    </row>
    <row r="40" spans="2:5" hidden="1">
      <c r="B40" t="s">
        <v>340</v>
      </c>
      <c r="C40">
        <v>1</v>
      </c>
      <c r="D40">
        <v>4</v>
      </c>
      <c r="E40">
        <v>5</v>
      </c>
    </row>
    <row r="41" spans="2:5" hidden="1">
      <c r="B41" t="s">
        <v>33</v>
      </c>
      <c r="C41">
        <v>15</v>
      </c>
      <c r="D41">
        <v>4</v>
      </c>
      <c r="E41">
        <v>19</v>
      </c>
    </row>
    <row r="42" spans="2:5" hidden="1">
      <c r="B42" t="s">
        <v>433</v>
      </c>
      <c r="D42">
        <v>2</v>
      </c>
      <c r="E42" s="15">
        <v>2</v>
      </c>
    </row>
    <row r="43" spans="2:5" hidden="1">
      <c r="B43" t="s">
        <v>341</v>
      </c>
      <c r="C43">
        <v>3</v>
      </c>
      <c r="D43">
        <v>1</v>
      </c>
      <c r="E43" s="15">
        <v>4</v>
      </c>
    </row>
    <row r="44" spans="2:5" hidden="1">
      <c r="B44" t="s">
        <v>790</v>
      </c>
      <c r="D44">
        <v>2</v>
      </c>
      <c r="E44" s="15">
        <v>2</v>
      </c>
    </row>
    <row r="45" spans="2:5" hidden="1">
      <c r="B45" t="s">
        <v>35</v>
      </c>
      <c r="C45">
        <v>6</v>
      </c>
      <c r="D45">
        <v>10</v>
      </c>
      <c r="E45" s="15">
        <v>16</v>
      </c>
    </row>
    <row r="46" spans="2:5" hidden="1">
      <c r="B46" t="s">
        <v>36</v>
      </c>
      <c r="C46">
        <v>1</v>
      </c>
      <c r="E46" s="15">
        <v>1</v>
      </c>
    </row>
    <row r="47" spans="2:5" hidden="1">
      <c r="B47" t="s">
        <v>37</v>
      </c>
      <c r="C47">
        <v>1</v>
      </c>
      <c r="E47" s="15">
        <v>1</v>
      </c>
    </row>
    <row r="48" spans="2:5" hidden="1">
      <c r="B48" t="s">
        <v>38</v>
      </c>
      <c r="C48">
        <v>4</v>
      </c>
      <c r="D48">
        <v>1</v>
      </c>
      <c r="E48" s="15">
        <v>5</v>
      </c>
    </row>
    <row r="49" spans="2:7" hidden="1">
      <c r="B49" t="s">
        <v>39</v>
      </c>
      <c r="C49">
        <v>3</v>
      </c>
      <c r="D49">
        <v>3</v>
      </c>
      <c r="E49" s="15">
        <v>6</v>
      </c>
    </row>
    <row r="50" spans="2:7" hidden="1">
      <c r="B50" t="s">
        <v>40</v>
      </c>
      <c r="C50">
        <v>2</v>
      </c>
      <c r="E50" s="15">
        <v>2</v>
      </c>
    </row>
    <row r="51" spans="2:7" hidden="1">
      <c r="B51" t="s">
        <v>41</v>
      </c>
      <c r="C51">
        <v>26</v>
      </c>
      <c r="D51">
        <v>14</v>
      </c>
      <c r="E51" s="15">
        <v>40</v>
      </c>
    </row>
    <row r="52" spans="2:7" hidden="1">
      <c r="B52" t="s">
        <v>563</v>
      </c>
      <c r="D52">
        <v>1</v>
      </c>
      <c r="E52" s="15">
        <v>1</v>
      </c>
    </row>
    <row r="53" spans="2:7" hidden="1">
      <c r="B53" t="s">
        <v>791</v>
      </c>
      <c r="D53">
        <v>1</v>
      </c>
      <c r="E53" s="15">
        <v>1</v>
      </c>
    </row>
    <row r="54" spans="2:7" hidden="1">
      <c r="B54" t="s">
        <v>42</v>
      </c>
      <c r="C54">
        <v>35</v>
      </c>
      <c r="D54">
        <v>22</v>
      </c>
      <c r="E54" s="15">
        <v>57</v>
      </c>
    </row>
    <row r="55" spans="2:7" hidden="1">
      <c r="B55" t="s">
        <v>43</v>
      </c>
      <c r="D55">
        <v>1</v>
      </c>
      <c r="E55" s="15">
        <v>1</v>
      </c>
    </row>
    <row r="56" spans="2:7" hidden="1">
      <c r="B56" t="s">
        <v>792</v>
      </c>
      <c r="D56">
        <v>1</v>
      </c>
      <c r="E56" s="15">
        <v>1</v>
      </c>
      <c r="F56" s="28"/>
    </row>
    <row r="57" spans="2:7" hidden="1">
      <c r="B57" t="s">
        <v>44</v>
      </c>
      <c r="C57">
        <v>7</v>
      </c>
      <c r="D57">
        <v>1</v>
      </c>
      <c r="E57" s="15">
        <v>8</v>
      </c>
      <c r="F57" s="28"/>
    </row>
    <row r="58" spans="2:7" hidden="1">
      <c r="B58" t="s">
        <v>45</v>
      </c>
      <c r="C58">
        <v>409</v>
      </c>
      <c r="D58">
        <v>195</v>
      </c>
      <c r="E58" s="15">
        <v>604</v>
      </c>
      <c r="F58" s="28" t="s">
        <v>845</v>
      </c>
      <c r="G58">
        <v>714</v>
      </c>
    </row>
    <row r="59" spans="2:7" hidden="1">
      <c r="B59" t="s">
        <v>46</v>
      </c>
      <c r="C59">
        <v>23</v>
      </c>
      <c r="D59">
        <v>12</v>
      </c>
      <c r="E59" s="15">
        <v>35</v>
      </c>
      <c r="F59" s="28"/>
    </row>
    <row r="60" spans="2:7" hidden="1">
      <c r="B60" t="s">
        <v>47</v>
      </c>
      <c r="C60">
        <v>35</v>
      </c>
      <c r="D60">
        <v>23</v>
      </c>
      <c r="E60" s="15">
        <v>58</v>
      </c>
      <c r="F60" s="28"/>
    </row>
    <row r="61" spans="2:7" hidden="1">
      <c r="B61" t="s">
        <v>48</v>
      </c>
      <c r="C61">
        <v>7</v>
      </c>
      <c r="D61">
        <v>1</v>
      </c>
      <c r="E61" s="15">
        <v>8</v>
      </c>
      <c r="F61" s="28"/>
    </row>
    <row r="62" spans="2:7" hidden="1">
      <c r="B62" t="s">
        <v>49</v>
      </c>
      <c r="C62">
        <v>3</v>
      </c>
      <c r="D62">
        <v>1</v>
      </c>
      <c r="E62" s="15">
        <v>4</v>
      </c>
    </row>
    <row r="63" spans="2:7" hidden="1">
      <c r="B63" t="s">
        <v>50</v>
      </c>
      <c r="C63">
        <v>38</v>
      </c>
      <c r="D63">
        <v>31</v>
      </c>
      <c r="E63" s="15">
        <v>69</v>
      </c>
    </row>
    <row r="64" spans="2:7" hidden="1">
      <c r="B64" t="s">
        <v>793</v>
      </c>
      <c r="C64">
        <v>1</v>
      </c>
      <c r="E64" s="15">
        <v>1</v>
      </c>
    </row>
    <row r="65" spans="2:11" hidden="1">
      <c r="B65" t="s">
        <v>51</v>
      </c>
      <c r="C65">
        <v>1</v>
      </c>
      <c r="D65">
        <v>2</v>
      </c>
      <c r="E65" s="15">
        <v>3</v>
      </c>
    </row>
    <row r="66" spans="2:11" hidden="1">
      <c r="B66" t="s">
        <v>794</v>
      </c>
      <c r="D66">
        <v>1</v>
      </c>
      <c r="E66" s="15">
        <v>1</v>
      </c>
    </row>
    <row r="67" spans="2:11" hidden="1">
      <c r="B67" t="s">
        <v>52</v>
      </c>
      <c r="C67">
        <v>7</v>
      </c>
      <c r="D67">
        <v>1</v>
      </c>
      <c r="E67" s="15">
        <v>8</v>
      </c>
    </row>
    <row r="68" spans="2:11" hidden="1">
      <c r="B68" t="s">
        <v>53</v>
      </c>
      <c r="C68">
        <v>135</v>
      </c>
      <c r="D68">
        <v>64</v>
      </c>
      <c r="E68" s="15">
        <v>199</v>
      </c>
      <c r="F68" s="28" t="s">
        <v>846</v>
      </c>
      <c r="G68" s="28">
        <v>199</v>
      </c>
    </row>
    <row r="69" spans="2:11" hidden="1">
      <c r="B69" t="s">
        <v>54</v>
      </c>
      <c r="C69">
        <v>1</v>
      </c>
      <c r="E69" s="15">
        <v>1</v>
      </c>
    </row>
    <row r="70" spans="2:11" hidden="1">
      <c r="B70" t="s">
        <v>55</v>
      </c>
      <c r="C70">
        <v>2</v>
      </c>
      <c r="D70">
        <v>2</v>
      </c>
      <c r="E70" s="15">
        <v>4</v>
      </c>
    </row>
    <row r="71" spans="2:11" hidden="1">
      <c r="B71" t="s">
        <v>56</v>
      </c>
      <c r="C71">
        <v>24</v>
      </c>
      <c r="D71">
        <v>11</v>
      </c>
      <c r="E71" s="15">
        <v>35</v>
      </c>
    </row>
    <row r="72" spans="2:11" hidden="1">
      <c r="B72" t="s">
        <v>435</v>
      </c>
      <c r="D72">
        <v>1</v>
      </c>
      <c r="E72" s="15">
        <v>1</v>
      </c>
    </row>
    <row r="73" spans="2:11" hidden="1">
      <c r="B73" t="s">
        <v>795</v>
      </c>
      <c r="D73">
        <v>1</v>
      </c>
      <c r="E73" s="15">
        <v>1</v>
      </c>
    </row>
    <row r="74" spans="2:11" hidden="1">
      <c r="B74" t="s">
        <v>57</v>
      </c>
      <c r="C74">
        <v>5</v>
      </c>
      <c r="D74">
        <v>3</v>
      </c>
      <c r="E74" s="15">
        <v>8</v>
      </c>
    </row>
    <row r="75" spans="2:11" hidden="1">
      <c r="B75" t="s">
        <v>59</v>
      </c>
      <c r="D75">
        <v>1</v>
      </c>
      <c r="E75" s="15">
        <v>1</v>
      </c>
    </row>
    <row r="76" spans="2:11" hidden="1">
      <c r="B76" t="s">
        <v>60</v>
      </c>
      <c r="D76">
        <v>52</v>
      </c>
      <c r="E76" s="15">
        <v>52</v>
      </c>
      <c r="F76" s="28" t="s">
        <v>844</v>
      </c>
      <c r="G76" s="28">
        <v>52</v>
      </c>
      <c r="I76">
        <v>1618</v>
      </c>
    </row>
    <row r="77" spans="2:11" hidden="1">
      <c r="B77" t="s">
        <v>62</v>
      </c>
      <c r="D77">
        <v>38</v>
      </c>
      <c r="E77" s="15">
        <v>38</v>
      </c>
      <c r="F77" s="29"/>
      <c r="I77">
        <v>714</v>
      </c>
      <c r="J77" s="4">
        <f>+I77/I76*100</f>
        <v>44.128553770086526</v>
      </c>
      <c r="K77" s="4">
        <f>+I77/1795453*100000</f>
        <v>39.767122837523459</v>
      </c>
    </row>
    <row r="78" spans="2:11" ht="21.6" hidden="1" thickBot="1">
      <c r="B78" t="s">
        <v>63</v>
      </c>
      <c r="D78">
        <v>12</v>
      </c>
      <c r="E78" s="15">
        <v>12</v>
      </c>
      <c r="F78" s="30" t="s">
        <v>847</v>
      </c>
      <c r="G78">
        <v>50</v>
      </c>
      <c r="I78">
        <v>199</v>
      </c>
      <c r="J78" s="4">
        <f>+I78/I77*100</f>
        <v>27.871148459383754</v>
      </c>
      <c r="K78" s="4">
        <f>+I78/1795453*100000</f>
        <v>11.083553844071663</v>
      </c>
    </row>
    <row r="79" spans="2:11" hidden="1">
      <c r="B79" t="s">
        <v>64</v>
      </c>
      <c r="D79">
        <v>13</v>
      </c>
      <c r="E79" s="15">
        <v>13</v>
      </c>
      <c r="I79">
        <v>52</v>
      </c>
      <c r="J79" s="4">
        <f>+I79/I78*100</f>
        <v>26.13065326633166</v>
      </c>
      <c r="K79" s="4">
        <f>+I79/1795453*100000</f>
        <v>2.8962050245815401</v>
      </c>
    </row>
    <row r="80" spans="2:11" hidden="1">
      <c r="B80" t="s">
        <v>345</v>
      </c>
      <c r="C80">
        <v>2</v>
      </c>
      <c r="E80" s="15">
        <v>2</v>
      </c>
      <c r="I80">
        <v>50</v>
      </c>
      <c r="J80" s="4">
        <f>+I80/I79*100</f>
        <v>96.15384615384616</v>
      </c>
      <c r="K80" s="4">
        <f>+I80/1795453*100000</f>
        <v>2.7848125236360963</v>
      </c>
    </row>
    <row r="81" spans="2:11" hidden="1">
      <c r="B81" t="s">
        <v>65</v>
      </c>
      <c r="C81">
        <v>14</v>
      </c>
      <c r="E81" s="15">
        <v>14</v>
      </c>
      <c r="I81">
        <v>306</v>
      </c>
      <c r="J81" s="4">
        <f>+I81/I80*100</f>
        <v>612</v>
      </c>
      <c r="K81" s="4">
        <f>+I81/1795453*100000</f>
        <v>17.04305264465291</v>
      </c>
    </row>
    <row r="82" spans="2:11" hidden="1">
      <c r="B82" t="s">
        <v>796</v>
      </c>
      <c r="C82">
        <v>1</v>
      </c>
      <c r="E82" s="15">
        <v>1</v>
      </c>
    </row>
    <row r="83" spans="2:11" hidden="1">
      <c r="B83" t="s">
        <v>66</v>
      </c>
      <c r="D83">
        <v>2</v>
      </c>
      <c r="E83" s="15">
        <v>2</v>
      </c>
    </row>
    <row r="84" spans="2:11" hidden="1">
      <c r="B84" t="s">
        <v>797</v>
      </c>
      <c r="C84">
        <v>1</v>
      </c>
      <c r="E84" s="15">
        <v>1</v>
      </c>
    </row>
    <row r="85" spans="2:11" hidden="1">
      <c r="B85" t="s">
        <v>67</v>
      </c>
      <c r="C85">
        <v>9</v>
      </c>
      <c r="D85">
        <v>3</v>
      </c>
      <c r="E85" s="15">
        <v>12</v>
      </c>
    </row>
    <row r="86" spans="2:11" hidden="1">
      <c r="B86" t="s">
        <v>68</v>
      </c>
      <c r="C86">
        <v>1</v>
      </c>
      <c r="E86" s="15">
        <v>1</v>
      </c>
    </row>
    <row r="87" spans="2:11" hidden="1">
      <c r="B87" t="s">
        <v>69</v>
      </c>
      <c r="C87">
        <v>27</v>
      </c>
      <c r="D87">
        <v>25</v>
      </c>
      <c r="E87" s="15">
        <v>52</v>
      </c>
    </row>
    <row r="88" spans="2:11" hidden="1">
      <c r="B88" t="s">
        <v>675</v>
      </c>
      <c r="D88">
        <v>1</v>
      </c>
      <c r="E88" s="15">
        <v>1</v>
      </c>
    </row>
    <row r="89" spans="2:11" hidden="1">
      <c r="B89" t="s">
        <v>346</v>
      </c>
      <c r="C89">
        <v>1</v>
      </c>
      <c r="D89">
        <v>5</v>
      </c>
      <c r="E89" s="15">
        <v>6</v>
      </c>
    </row>
    <row r="90" spans="2:11" hidden="1">
      <c r="B90" t="s">
        <v>798</v>
      </c>
      <c r="D90">
        <v>1</v>
      </c>
      <c r="E90" s="15">
        <v>1</v>
      </c>
    </row>
    <row r="91" spans="2:11" hidden="1">
      <c r="B91" t="s">
        <v>70</v>
      </c>
      <c r="C91">
        <v>9</v>
      </c>
      <c r="D91">
        <v>2</v>
      </c>
      <c r="E91" s="15">
        <v>11</v>
      </c>
    </row>
    <row r="92" spans="2:11" hidden="1">
      <c r="B92" t="s">
        <v>71</v>
      </c>
      <c r="C92">
        <v>1</v>
      </c>
      <c r="D92">
        <v>1</v>
      </c>
      <c r="E92" s="15">
        <v>2</v>
      </c>
    </row>
    <row r="93" spans="2:11" hidden="1">
      <c r="B93" t="s">
        <v>72</v>
      </c>
      <c r="C93">
        <v>6</v>
      </c>
      <c r="D93">
        <v>3</v>
      </c>
      <c r="E93" s="15">
        <v>9</v>
      </c>
    </row>
    <row r="94" spans="2:11" hidden="1">
      <c r="B94" t="s">
        <v>799</v>
      </c>
      <c r="D94">
        <v>1</v>
      </c>
      <c r="E94" s="15">
        <v>1</v>
      </c>
    </row>
    <row r="95" spans="2:11" hidden="1">
      <c r="B95" t="s">
        <v>74</v>
      </c>
      <c r="C95">
        <v>29</v>
      </c>
      <c r="D95">
        <v>19</v>
      </c>
      <c r="E95" s="15">
        <v>48</v>
      </c>
    </row>
    <row r="96" spans="2:11" hidden="1">
      <c r="B96" t="s">
        <v>800</v>
      </c>
      <c r="C96">
        <v>1</v>
      </c>
      <c r="D96">
        <v>1</v>
      </c>
      <c r="E96" s="15">
        <v>2</v>
      </c>
    </row>
    <row r="97" spans="2:5" hidden="1">
      <c r="B97" t="s">
        <v>75</v>
      </c>
      <c r="C97">
        <v>1</v>
      </c>
      <c r="D97">
        <v>1</v>
      </c>
      <c r="E97" s="15">
        <v>2</v>
      </c>
    </row>
    <row r="98" spans="2:5" hidden="1">
      <c r="B98" t="s">
        <v>77</v>
      </c>
      <c r="C98">
        <v>39</v>
      </c>
      <c r="D98">
        <v>32</v>
      </c>
      <c r="E98" s="15">
        <v>71</v>
      </c>
    </row>
    <row r="99" spans="2:5" hidden="1">
      <c r="B99" t="s">
        <v>78</v>
      </c>
      <c r="C99">
        <v>1</v>
      </c>
      <c r="E99" s="15">
        <v>1</v>
      </c>
    </row>
    <row r="100" spans="2:5" hidden="1">
      <c r="B100" t="s">
        <v>676</v>
      </c>
      <c r="C100">
        <v>4</v>
      </c>
      <c r="D100">
        <v>2</v>
      </c>
      <c r="E100" s="15">
        <v>6</v>
      </c>
    </row>
    <row r="101" spans="2:5" hidden="1">
      <c r="B101" t="s">
        <v>79</v>
      </c>
      <c r="C101">
        <v>36</v>
      </c>
      <c r="D101">
        <v>28</v>
      </c>
      <c r="E101" s="15">
        <v>64</v>
      </c>
    </row>
    <row r="102" spans="2:5" hidden="1">
      <c r="B102" t="s">
        <v>348</v>
      </c>
      <c r="C102">
        <v>2</v>
      </c>
      <c r="D102">
        <v>2</v>
      </c>
      <c r="E102" s="15">
        <v>4</v>
      </c>
    </row>
    <row r="103" spans="2:5" hidden="1">
      <c r="B103" t="s">
        <v>730</v>
      </c>
      <c r="C103">
        <v>1</v>
      </c>
      <c r="E103">
        <v>1</v>
      </c>
    </row>
    <row r="104" spans="2:5" hidden="1">
      <c r="B104" t="s">
        <v>440</v>
      </c>
      <c r="C104">
        <v>3</v>
      </c>
      <c r="D104">
        <v>1</v>
      </c>
      <c r="E104">
        <v>4</v>
      </c>
    </row>
    <row r="105" spans="2:5" hidden="1">
      <c r="B105" t="s">
        <v>568</v>
      </c>
      <c r="C105">
        <v>1</v>
      </c>
      <c r="E105">
        <v>1</v>
      </c>
    </row>
    <row r="106" spans="2:5" hidden="1">
      <c r="B106" t="s">
        <v>83</v>
      </c>
      <c r="C106">
        <v>2</v>
      </c>
      <c r="D106">
        <v>3</v>
      </c>
      <c r="E106">
        <v>5</v>
      </c>
    </row>
    <row r="107" spans="2:5" hidden="1">
      <c r="B107" t="s">
        <v>84</v>
      </c>
      <c r="C107">
        <v>1</v>
      </c>
      <c r="D107">
        <v>1</v>
      </c>
      <c r="E107">
        <v>2</v>
      </c>
    </row>
    <row r="108" spans="2:5" hidden="1">
      <c r="B108" t="s">
        <v>85</v>
      </c>
      <c r="C108">
        <v>3</v>
      </c>
      <c r="D108">
        <v>4</v>
      </c>
      <c r="E108">
        <v>7</v>
      </c>
    </row>
    <row r="109" spans="2:5" hidden="1">
      <c r="B109" t="s">
        <v>569</v>
      </c>
      <c r="D109">
        <v>1</v>
      </c>
      <c r="E109">
        <v>1</v>
      </c>
    </row>
    <row r="110" spans="2:5" hidden="1">
      <c r="B110" t="s">
        <v>86</v>
      </c>
      <c r="C110">
        <v>1</v>
      </c>
      <c r="D110">
        <v>3</v>
      </c>
      <c r="E110">
        <v>4</v>
      </c>
    </row>
    <row r="111" spans="2:5" hidden="1">
      <c r="B111" t="s">
        <v>87</v>
      </c>
      <c r="C111">
        <v>2</v>
      </c>
      <c r="E111">
        <v>2</v>
      </c>
    </row>
    <row r="112" spans="2:5" hidden="1">
      <c r="B112" t="s">
        <v>89</v>
      </c>
      <c r="C112">
        <v>1</v>
      </c>
      <c r="D112">
        <v>1</v>
      </c>
      <c r="E112">
        <v>2</v>
      </c>
    </row>
    <row r="113" spans="2:5" hidden="1">
      <c r="B113" t="s">
        <v>350</v>
      </c>
      <c r="D113">
        <v>1</v>
      </c>
      <c r="E113">
        <v>1</v>
      </c>
    </row>
    <row r="114" spans="2:5" hidden="1">
      <c r="B114" t="s">
        <v>91</v>
      </c>
      <c r="D114">
        <v>2</v>
      </c>
      <c r="E114">
        <v>2</v>
      </c>
    </row>
    <row r="115" spans="2:5" hidden="1">
      <c r="B115" t="s">
        <v>351</v>
      </c>
      <c r="C115">
        <v>1</v>
      </c>
      <c r="D115">
        <v>3</v>
      </c>
      <c r="E115">
        <v>4</v>
      </c>
    </row>
    <row r="116" spans="2:5" hidden="1">
      <c r="B116" t="s">
        <v>354</v>
      </c>
      <c r="D116">
        <v>1</v>
      </c>
      <c r="E116">
        <v>1</v>
      </c>
    </row>
    <row r="117" spans="2:5" hidden="1">
      <c r="B117" t="s">
        <v>92</v>
      </c>
      <c r="D117">
        <v>2</v>
      </c>
      <c r="E117" s="28">
        <v>2</v>
      </c>
    </row>
    <row r="118" spans="2:5" hidden="1">
      <c r="B118" t="s">
        <v>444</v>
      </c>
      <c r="C118">
        <v>2</v>
      </c>
      <c r="D118">
        <v>2</v>
      </c>
      <c r="E118" s="28">
        <v>4</v>
      </c>
    </row>
    <row r="119" spans="2:5" hidden="1">
      <c r="B119" t="s">
        <v>801</v>
      </c>
      <c r="C119">
        <v>1</v>
      </c>
      <c r="D119">
        <v>2</v>
      </c>
      <c r="E119" s="28">
        <v>3</v>
      </c>
    </row>
    <row r="120" spans="2:5" hidden="1">
      <c r="B120" t="s">
        <v>94</v>
      </c>
      <c r="C120">
        <v>27</v>
      </c>
      <c r="D120">
        <v>40</v>
      </c>
      <c r="E120" s="28">
        <v>67</v>
      </c>
    </row>
    <row r="121" spans="2:5" hidden="1">
      <c r="B121" t="s">
        <v>445</v>
      </c>
      <c r="C121">
        <v>1</v>
      </c>
      <c r="D121">
        <v>2</v>
      </c>
      <c r="E121" s="28">
        <v>3</v>
      </c>
    </row>
    <row r="122" spans="2:5" hidden="1">
      <c r="B122" t="s">
        <v>355</v>
      </c>
      <c r="D122">
        <v>1</v>
      </c>
      <c r="E122" s="28">
        <v>1</v>
      </c>
    </row>
    <row r="123" spans="2:5" hidden="1">
      <c r="B123" t="s">
        <v>95</v>
      </c>
      <c r="D123">
        <v>1</v>
      </c>
      <c r="E123" s="28">
        <v>1</v>
      </c>
    </row>
    <row r="124" spans="2:5" hidden="1">
      <c r="B124" t="s">
        <v>96</v>
      </c>
      <c r="C124">
        <v>133</v>
      </c>
      <c r="D124">
        <v>228</v>
      </c>
      <c r="E124" s="28">
        <v>361</v>
      </c>
    </row>
    <row r="125" spans="2:5" hidden="1">
      <c r="B125" t="s">
        <v>97</v>
      </c>
      <c r="C125">
        <v>4</v>
      </c>
      <c r="D125">
        <v>4</v>
      </c>
      <c r="E125">
        <v>8</v>
      </c>
    </row>
    <row r="126" spans="2:5" hidden="1">
      <c r="B126" t="s">
        <v>802</v>
      </c>
      <c r="D126">
        <v>1</v>
      </c>
      <c r="E126">
        <v>1</v>
      </c>
    </row>
    <row r="127" spans="2:5" hidden="1">
      <c r="B127" t="s">
        <v>734</v>
      </c>
      <c r="D127">
        <v>1</v>
      </c>
      <c r="E127">
        <v>1</v>
      </c>
    </row>
    <row r="128" spans="2:5" hidden="1">
      <c r="B128" t="s">
        <v>98</v>
      </c>
      <c r="C128">
        <v>1</v>
      </c>
      <c r="D128">
        <v>2</v>
      </c>
      <c r="E128">
        <v>3</v>
      </c>
    </row>
    <row r="129" spans="2:5" hidden="1">
      <c r="B129" t="s">
        <v>357</v>
      </c>
      <c r="C129">
        <v>1</v>
      </c>
      <c r="D129">
        <v>1</v>
      </c>
      <c r="E129">
        <v>2</v>
      </c>
    </row>
    <row r="130" spans="2:5" hidden="1">
      <c r="B130" t="s">
        <v>678</v>
      </c>
      <c r="C130">
        <v>1</v>
      </c>
      <c r="E130">
        <v>1</v>
      </c>
    </row>
    <row r="131" spans="2:5" hidden="1">
      <c r="B131" t="s">
        <v>100</v>
      </c>
      <c r="D131">
        <v>1</v>
      </c>
      <c r="E131">
        <v>1</v>
      </c>
    </row>
    <row r="132" spans="2:5" hidden="1">
      <c r="B132" t="s">
        <v>803</v>
      </c>
      <c r="C132">
        <v>2</v>
      </c>
      <c r="E132">
        <v>2</v>
      </c>
    </row>
    <row r="133" spans="2:5" hidden="1">
      <c r="B133" t="s">
        <v>447</v>
      </c>
      <c r="C133">
        <v>1</v>
      </c>
      <c r="E133">
        <v>1</v>
      </c>
    </row>
    <row r="134" spans="2:5" hidden="1">
      <c r="B134" t="s">
        <v>448</v>
      </c>
      <c r="C134">
        <v>2</v>
      </c>
      <c r="E134">
        <v>2</v>
      </c>
    </row>
    <row r="135" spans="2:5" hidden="1">
      <c r="B135" t="s">
        <v>103</v>
      </c>
      <c r="C135">
        <v>5</v>
      </c>
      <c r="D135">
        <v>1</v>
      </c>
      <c r="E135">
        <v>6</v>
      </c>
    </row>
    <row r="136" spans="2:5" hidden="1">
      <c r="B136" t="s">
        <v>804</v>
      </c>
      <c r="D136">
        <v>1</v>
      </c>
      <c r="E136">
        <v>1</v>
      </c>
    </row>
    <row r="137" spans="2:5" hidden="1">
      <c r="B137" t="s">
        <v>627</v>
      </c>
      <c r="D137">
        <v>1</v>
      </c>
      <c r="E137">
        <v>1</v>
      </c>
    </row>
    <row r="138" spans="2:5" hidden="1">
      <c r="B138" t="s">
        <v>359</v>
      </c>
      <c r="C138">
        <v>3</v>
      </c>
      <c r="D138">
        <v>2</v>
      </c>
      <c r="E138">
        <v>5</v>
      </c>
    </row>
    <row r="139" spans="2:5" hidden="1">
      <c r="B139" t="s">
        <v>106</v>
      </c>
      <c r="C139">
        <v>9</v>
      </c>
      <c r="D139">
        <v>5</v>
      </c>
      <c r="E139">
        <v>14</v>
      </c>
    </row>
    <row r="140" spans="2:5" hidden="1">
      <c r="B140" t="s">
        <v>107</v>
      </c>
      <c r="C140">
        <v>9</v>
      </c>
      <c r="D140">
        <v>2</v>
      </c>
      <c r="E140">
        <v>11</v>
      </c>
    </row>
    <row r="141" spans="2:5" hidden="1">
      <c r="B141" t="s">
        <v>108</v>
      </c>
      <c r="C141">
        <v>10</v>
      </c>
      <c r="E141">
        <v>10</v>
      </c>
    </row>
    <row r="142" spans="2:5" hidden="1">
      <c r="B142" t="s">
        <v>109</v>
      </c>
      <c r="C142">
        <v>4</v>
      </c>
      <c r="D142">
        <v>2</v>
      </c>
      <c r="E142">
        <v>6</v>
      </c>
    </row>
    <row r="143" spans="2:5" hidden="1">
      <c r="B143" t="s">
        <v>449</v>
      </c>
      <c r="C143">
        <v>1</v>
      </c>
      <c r="D143">
        <v>2</v>
      </c>
      <c r="E143">
        <v>3</v>
      </c>
    </row>
    <row r="144" spans="2:5" hidden="1">
      <c r="B144" t="s">
        <v>111</v>
      </c>
      <c r="C144">
        <v>3</v>
      </c>
      <c r="D144">
        <v>12</v>
      </c>
      <c r="E144">
        <v>15</v>
      </c>
    </row>
    <row r="145" spans="2:5" hidden="1">
      <c r="B145" t="s">
        <v>112</v>
      </c>
      <c r="C145">
        <v>6</v>
      </c>
      <c r="D145">
        <v>4</v>
      </c>
      <c r="E145">
        <v>10</v>
      </c>
    </row>
    <row r="146" spans="2:5" hidden="1">
      <c r="B146" t="s">
        <v>805</v>
      </c>
      <c r="C146">
        <v>1</v>
      </c>
      <c r="E146">
        <v>1</v>
      </c>
    </row>
    <row r="147" spans="2:5" hidden="1">
      <c r="B147" t="s">
        <v>806</v>
      </c>
      <c r="C147">
        <v>1</v>
      </c>
      <c r="E147">
        <v>1</v>
      </c>
    </row>
    <row r="148" spans="2:5" hidden="1">
      <c r="B148" t="s">
        <v>115</v>
      </c>
      <c r="D148">
        <v>1</v>
      </c>
      <c r="E148" s="28">
        <v>1</v>
      </c>
    </row>
    <row r="149" spans="2:5" hidden="1">
      <c r="B149" t="s">
        <v>116</v>
      </c>
      <c r="C149">
        <v>3</v>
      </c>
      <c r="D149">
        <v>4</v>
      </c>
      <c r="E149" s="28">
        <v>7</v>
      </c>
    </row>
    <row r="150" spans="2:5" hidden="1">
      <c r="B150" t="s">
        <v>117</v>
      </c>
      <c r="D150">
        <v>1</v>
      </c>
      <c r="E150" s="28">
        <v>1</v>
      </c>
    </row>
    <row r="151" spans="2:5" hidden="1">
      <c r="B151" t="s">
        <v>118</v>
      </c>
      <c r="C151">
        <v>11</v>
      </c>
      <c r="D151">
        <v>11</v>
      </c>
      <c r="E151" s="28">
        <v>22</v>
      </c>
    </row>
    <row r="152" spans="2:5" hidden="1">
      <c r="B152" t="s">
        <v>807</v>
      </c>
      <c r="D152">
        <v>1</v>
      </c>
      <c r="E152">
        <v>1</v>
      </c>
    </row>
    <row r="153" spans="2:5" hidden="1">
      <c r="B153" t="s">
        <v>119</v>
      </c>
      <c r="C153">
        <v>1</v>
      </c>
      <c r="D153">
        <v>2</v>
      </c>
      <c r="E153">
        <v>3</v>
      </c>
    </row>
    <row r="154" spans="2:5" hidden="1">
      <c r="B154" t="s">
        <v>120</v>
      </c>
      <c r="C154">
        <v>3</v>
      </c>
      <c r="E154">
        <v>3</v>
      </c>
    </row>
    <row r="155" spans="2:5" hidden="1">
      <c r="B155" t="s">
        <v>121</v>
      </c>
      <c r="C155">
        <v>1</v>
      </c>
      <c r="E155">
        <v>1</v>
      </c>
    </row>
    <row r="156" spans="2:5" hidden="1">
      <c r="B156" t="s">
        <v>736</v>
      </c>
      <c r="C156">
        <v>1</v>
      </c>
      <c r="E156">
        <v>1</v>
      </c>
    </row>
    <row r="157" spans="2:5" hidden="1">
      <c r="B157" t="s">
        <v>122</v>
      </c>
      <c r="C157">
        <v>2</v>
      </c>
      <c r="D157">
        <v>1</v>
      </c>
      <c r="E157">
        <v>3</v>
      </c>
    </row>
    <row r="158" spans="2:5" hidden="1">
      <c r="B158" t="s">
        <v>574</v>
      </c>
      <c r="C158">
        <v>1</v>
      </c>
      <c r="E158">
        <v>1</v>
      </c>
    </row>
    <row r="159" spans="2:5" hidden="1">
      <c r="B159" t="s">
        <v>450</v>
      </c>
      <c r="C159">
        <v>1</v>
      </c>
      <c r="D159">
        <v>1</v>
      </c>
      <c r="E159">
        <v>2</v>
      </c>
    </row>
    <row r="160" spans="2:5" hidden="1">
      <c r="B160" t="s">
        <v>360</v>
      </c>
      <c r="C160">
        <v>1</v>
      </c>
      <c r="E160">
        <v>1</v>
      </c>
    </row>
    <row r="161" spans="2:5" hidden="1">
      <c r="B161" t="s">
        <v>361</v>
      </c>
      <c r="C161">
        <v>1</v>
      </c>
      <c r="D161">
        <v>2</v>
      </c>
      <c r="E161">
        <v>3</v>
      </c>
    </row>
    <row r="162" spans="2:5" hidden="1">
      <c r="B162" t="s">
        <v>124</v>
      </c>
      <c r="C162">
        <v>64</v>
      </c>
      <c r="D162">
        <v>55</v>
      </c>
      <c r="E162" s="28">
        <v>119</v>
      </c>
    </row>
    <row r="163" spans="2:5" hidden="1">
      <c r="B163" t="s">
        <v>362</v>
      </c>
      <c r="D163">
        <v>2</v>
      </c>
      <c r="E163" s="28">
        <v>2</v>
      </c>
    </row>
    <row r="164" spans="2:5" hidden="1">
      <c r="B164" t="s">
        <v>125</v>
      </c>
      <c r="D164">
        <v>2</v>
      </c>
      <c r="E164" s="28">
        <v>2</v>
      </c>
    </row>
    <row r="165" spans="2:5" hidden="1">
      <c r="B165" t="s">
        <v>737</v>
      </c>
      <c r="C165">
        <v>5</v>
      </c>
      <c r="D165">
        <v>10</v>
      </c>
      <c r="E165" s="28">
        <v>15</v>
      </c>
    </row>
    <row r="166" spans="2:5" hidden="1">
      <c r="B166" t="s">
        <v>808</v>
      </c>
      <c r="C166">
        <v>2</v>
      </c>
      <c r="D166">
        <v>1</v>
      </c>
      <c r="E166">
        <v>3</v>
      </c>
    </row>
    <row r="167" spans="2:5" hidden="1">
      <c r="B167" t="s">
        <v>127</v>
      </c>
      <c r="C167">
        <v>73</v>
      </c>
      <c r="D167">
        <v>41</v>
      </c>
      <c r="E167" s="28">
        <v>114</v>
      </c>
    </row>
    <row r="168" spans="2:5" hidden="1">
      <c r="B168" t="s">
        <v>128</v>
      </c>
      <c r="C168">
        <v>3</v>
      </c>
      <c r="D168">
        <v>1</v>
      </c>
      <c r="E168" s="28">
        <v>4</v>
      </c>
    </row>
    <row r="169" spans="2:5" hidden="1">
      <c r="B169" t="s">
        <v>129</v>
      </c>
      <c r="C169">
        <v>39</v>
      </c>
      <c r="D169">
        <v>18</v>
      </c>
      <c r="E169" s="28">
        <v>57</v>
      </c>
    </row>
    <row r="170" spans="2:5" hidden="1">
      <c r="B170" t="s">
        <v>130</v>
      </c>
      <c r="C170">
        <v>9</v>
      </c>
      <c r="D170">
        <v>4</v>
      </c>
      <c r="E170" s="28">
        <v>13</v>
      </c>
    </row>
    <row r="171" spans="2:5" hidden="1">
      <c r="B171" t="s">
        <v>131</v>
      </c>
      <c r="C171">
        <v>30</v>
      </c>
      <c r="D171">
        <v>22</v>
      </c>
      <c r="E171" s="28">
        <v>52</v>
      </c>
    </row>
    <row r="172" spans="2:5" hidden="1">
      <c r="B172" t="s">
        <v>132</v>
      </c>
      <c r="C172">
        <v>46</v>
      </c>
      <c r="D172">
        <v>48</v>
      </c>
      <c r="E172" s="28">
        <v>94</v>
      </c>
    </row>
    <row r="173" spans="2:5" hidden="1">
      <c r="B173" t="s">
        <v>133</v>
      </c>
      <c r="D173">
        <v>6</v>
      </c>
      <c r="E173" s="28">
        <v>6</v>
      </c>
    </row>
    <row r="174" spans="2:5" hidden="1">
      <c r="B174" t="s">
        <v>134</v>
      </c>
      <c r="D174">
        <v>1</v>
      </c>
      <c r="E174" s="28">
        <v>1</v>
      </c>
    </row>
    <row r="175" spans="2:5" hidden="1">
      <c r="B175" t="s">
        <v>576</v>
      </c>
      <c r="D175">
        <v>1</v>
      </c>
      <c r="E175" s="28">
        <v>1</v>
      </c>
    </row>
    <row r="176" spans="2:5" hidden="1">
      <c r="B176" t="s">
        <v>809</v>
      </c>
      <c r="D176">
        <v>1</v>
      </c>
      <c r="E176" s="28">
        <v>1</v>
      </c>
    </row>
    <row r="177" spans="2:5" hidden="1">
      <c r="B177" t="s">
        <v>135</v>
      </c>
      <c r="D177">
        <v>2</v>
      </c>
      <c r="E177" s="28">
        <v>2</v>
      </c>
    </row>
    <row r="178" spans="2:5" hidden="1">
      <c r="B178" t="s">
        <v>136</v>
      </c>
      <c r="C178">
        <v>12</v>
      </c>
      <c r="D178">
        <v>13</v>
      </c>
      <c r="E178" s="28">
        <v>25</v>
      </c>
    </row>
    <row r="179" spans="2:5" hidden="1">
      <c r="B179" t="s">
        <v>139</v>
      </c>
      <c r="C179">
        <v>8</v>
      </c>
      <c r="D179">
        <v>6</v>
      </c>
      <c r="E179" s="28">
        <v>14</v>
      </c>
    </row>
    <row r="180" spans="2:5" hidden="1">
      <c r="B180" t="s">
        <v>140</v>
      </c>
      <c r="C180">
        <v>19</v>
      </c>
      <c r="D180">
        <v>11</v>
      </c>
      <c r="E180" s="28">
        <v>30</v>
      </c>
    </row>
    <row r="181" spans="2:5" hidden="1">
      <c r="B181" t="s">
        <v>578</v>
      </c>
      <c r="C181">
        <v>1</v>
      </c>
      <c r="D181">
        <v>5</v>
      </c>
      <c r="E181" s="28">
        <v>6</v>
      </c>
    </row>
    <row r="182" spans="2:5" hidden="1">
      <c r="B182" t="s">
        <v>141</v>
      </c>
      <c r="C182">
        <v>2</v>
      </c>
      <c r="D182">
        <v>3</v>
      </c>
      <c r="E182" s="28">
        <v>5</v>
      </c>
    </row>
    <row r="183" spans="2:5" hidden="1">
      <c r="B183" t="s">
        <v>739</v>
      </c>
      <c r="C183">
        <v>2</v>
      </c>
      <c r="E183" s="28">
        <v>2</v>
      </c>
    </row>
    <row r="184" spans="2:5" hidden="1">
      <c r="B184" t="s">
        <v>142</v>
      </c>
      <c r="C184">
        <v>6</v>
      </c>
      <c r="D184">
        <v>8</v>
      </c>
      <c r="E184" s="28">
        <v>14</v>
      </c>
    </row>
    <row r="185" spans="2:5" hidden="1">
      <c r="B185" t="s">
        <v>364</v>
      </c>
      <c r="C185">
        <v>2</v>
      </c>
      <c r="D185">
        <v>3</v>
      </c>
      <c r="E185" s="28">
        <v>5</v>
      </c>
    </row>
    <row r="186" spans="2:5" hidden="1">
      <c r="B186" t="s">
        <v>143</v>
      </c>
      <c r="C186">
        <v>12</v>
      </c>
      <c r="D186">
        <v>16</v>
      </c>
      <c r="E186" s="28">
        <v>28</v>
      </c>
    </row>
    <row r="187" spans="2:5" hidden="1">
      <c r="B187" t="s">
        <v>144</v>
      </c>
      <c r="C187">
        <v>2</v>
      </c>
      <c r="D187">
        <v>2</v>
      </c>
      <c r="E187" s="28">
        <v>4</v>
      </c>
    </row>
    <row r="188" spans="2:5" hidden="1">
      <c r="B188" t="s">
        <v>145</v>
      </c>
      <c r="C188">
        <v>45</v>
      </c>
      <c r="D188">
        <v>30</v>
      </c>
      <c r="E188" s="28">
        <v>75</v>
      </c>
    </row>
    <row r="189" spans="2:5" hidden="1">
      <c r="B189" t="s">
        <v>146</v>
      </c>
      <c r="C189">
        <v>51</v>
      </c>
      <c r="D189">
        <v>39</v>
      </c>
      <c r="E189" s="28">
        <v>90</v>
      </c>
    </row>
    <row r="190" spans="2:5" hidden="1">
      <c r="B190" t="s">
        <v>147</v>
      </c>
      <c r="C190">
        <v>13</v>
      </c>
      <c r="D190">
        <v>12</v>
      </c>
      <c r="E190" s="28">
        <v>25</v>
      </c>
    </row>
    <row r="191" spans="2:5" hidden="1">
      <c r="B191" t="s">
        <v>148</v>
      </c>
      <c r="C191">
        <v>47</v>
      </c>
      <c r="D191">
        <v>60</v>
      </c>
      <c r="E191" s="28">
        <v>107</v>
      </c>
    </row>
    <row r="192" spans="2:5" hidden="1">
      <c r="B192" t="s">
        <v>810</v>
      </c>
      <c r="C192">
        <v>1</v>
      </c>
      <c r="E192" s="28">
        <v>1</v>
      </c>
    </row>
    <row r="193" spans="2:5" hidden="1">
      <c r="B193" t="s">
        <v>149</v>
      </c>
      <c r="C193">
        <v>26</v>
      </c>
      <c r="D193">
        <v>22</v>
      </c>
      <c r="E193" s="28">
        <v>48</v>
      </c>
    </row>
    <row r="194" spans="2:5" hidden="1">
      <c r="B194" t="s">
        <v>150</v>
      </c>
      <c r="C194">
        <v>4</v>
      </c>
      <c r="D194">
        <v>3</v>
      </c>
      <c r="E194" s="28">
        <v>7</v>
      </c>
    </row>
    <row r="195" spans="2:5" hidden="1">
      <c r="B195" t="s">
        <v>151</v>
      </c>
      <c r="C195">
        <v>2</v>
      </c>
      <c r="D195">
        <v>1</v>
      </c>
      <c r="E195" s="28">
        <v>3</v>
      </c>
    </row>
    <row r="196" spans="2:5" hidden="1">
      <c r="B196" t="s">
        <v>152</v>
      </c>
      <c r="C196">
        <v>1</v>
      </c>
      <c r="D196">
        <v>6</v>
      </c>
      <c r="E196" s="28">
        <v>7</v>
      </c>
    </row>
    <row r="197" spans="2:5" hidden="1">
      <c r="B197" t="s">
        <v>366</v>
      </c>
      <c r="C197">
        <v>2</v>
      </c>
      <c r="D197">
        <v>3</v>
      </c>
      <c r="E197" s="28">
        <v>5</v>
      </c>
    </row>
    <row r="198" spans="2:5" hidden="1">
      <c r="B198" t="s">
        <v>811</v>
      </c>
      <c r="C198">
        <v>1</v>
      </c>
      <c r="E198" s="28">
        <v>1</v>
      </c>
    </row>
    <row r="199" spans="2:5" hidden="1">
      <c r="B199" t="s">
        <v>153</v>
      </c>
      <c r="C199">
        <v>2</v>
      </c>
      <c r="E199" s="28">
        <v>2</v>
      </c>
    </row>
    <row r="200" spans="2:5" hidden="1">
      <c r="B200" t="s">
        <v>155</v>
      </c>
      <c r="C200">
        <v>2</v>
      </c>
      <c r="E200" s="28">
        <v>2</v>
      </c>
    </row>
    <row r="201" spans="2:5" hidden="1">
      <c r="B201" t="s">
        <v>369</v>
      </c>
      <c r="D201">
        <v>1</v>
      </c>
      <c r="E201" s="28">
        <v>1</v>
      </c>
    </row>
    <row r="202" spans="2:5" hidden="1">
      <c r="B202" t="s">
        <v>455</v>
      </c>
      <c r="C202">
        <v>1</v>
      </c>
      <c r="E202" s="28">
        <v>1</v>
      </c>
    </row>
    <row r="203" spans="2:5" hidden="1">
      <c r="B203" t="s">
        <v>156</v>
      </c>
      <c r="C203">
        <v>1</v>
      </c>
      <c r="E203" s="28">
        <v>1</v>
      </c>
    </row>
    <row r="204" spans="2:5" hidden="1">
      <c r="B204" t="s">
        <v>456</v>
      </c>
      <c r="C204">
        <v>3</v>
      </c>
      <c r="E204" s="28">
        <v>3</v>
      </c>
    </row>
    <row r="205" spans="2:5" hidden="1">
      <c r="B205" t="s">
        <v>370</v>
      </c>
      <c r="C205">
        <v>1</v>
      </c>
      <c r="D205">
        <v>1</v>
      </c>
      <c r="E205" s="28">
        <v>2</v>
      </c>
    </row>
    <row r="206" spans="2:5" hidden="1">
      <c r="B206" t="s">
        <v>158</v>
      </c>
      <c r="C206">
        <v>2</v>
      </c>
      <c r="E206">
        <v>2</v>
      </c>
    </row>
    <row r="207" spans="2:5" hidden="1">
      <c r="B207" t="s">
        <v>161</v>
      </c>
      <c r="C207">
        <v>191</v>
      </c>
      <c r="D207">
        <v>153</v>
      </c>
      <c r="E207" s="28">
        <v>344</v>
      </c>
    </row>
    <row r="208" spans="2:5" hidden="1">
      <c r="B208" t="s">
        <v>163</v>
      </c>
      <c r="C208">
        <v>1</v>
      </c>
      <c r="D208">
        <v>1</v>
      </c>
      <c r="E208">
        <v>2</v>
      </c>
    </row>
    <row r="209" spans="2:5" hidden="1">
      <c r="B209" t="s">
        <v>372</v>
      </c>
      <c r="D209">
        <v>2</v>
      </c>
      <c r="E209" s="28">
        <v>2</v>
      </c>
    </row>
    <row r="210" spans="2:5" hidden="1">
      <c r="B210" t="s">
        <v>164</v>
      </c>
      <c r="C210">
        <v>50</v>
      </c>
      <c r="D210">
        <v>7</v>
      </c>
      <c r="E210" s="28">
        <v>57</v>
      </c>
    </row>
    <row r="211" spans="2:5" hidden="1">
      <c r="B211" t="s">
        <v>458</v>
      </c>
      <c r="C211">
        <v>21</v>
      </c>
      <c r="D211">
        <v>3</v>
      </c>
      <c r="E211" s="28">
        <v>24</v>
      </c>
    </row>
    <row r="212" spans="2:5" hidden="1">
      <c r="B212" t="s">
        <v>165</v>
      </c>
      <c r="C212">
        <v>14</v>
      </c>
      <c r="D212">
        <v>5</v>
      </c>
      <c r="E212" s="28">
        <v>19</v>
      </c>
    </row>
    <row r="213" spans="2:5" hidden="1">
      <c r="B213" t="s">
        <v>166</v>
      </c>
      <c r="C213">
        <v>56</v>
      </c>
      <c r="D213">
        <v>32</v>
      </c>
      <c r="E213" s="28">
        <v>88</v>
      </c>
    </row>
    <row r="214" spans="2:5" hidden="1">
      <c r="B214" t="s">
        <v>812</v>
      </c>
      <c r="C214">
        <v>1</v>
      </c>
      <c r="D214">
        <v>1</v>
      </c>
      <c r="E214" s="28">
        <v>2</v>
      </c>
    </row>
    <row r="215" spans="2:5" hidden="1">
      <c r="B215" t="s">
        <v>167</v>
      </c>
      <c r="C215">
        <v>1</v>
      </c>
      <c r="E215" s="28">
        <v>1</v>
      </c>
    </row>
    <row r="216" spans="2:5" hidden="1">
      <c r="B216" t="s">
        <v>582</v>
      </c>
      <c r="C216">
        <v>1</v>
      </c>
      <c r="E216" s="28">
        <v>1</v>
      </c>
    </row>
    <row r="217" spans="2:5" hidden="1">
      <c r="B217" t="s">
        <v>169</v>
      </c>
      <c r="C217">
        <v>2</v>
      </c>
      <c r="D217">
        <v>2</v>
      </c>
      <c r="E217" s="28">
        <v>4</v>
      </c>
    </row>
    <row r="218" spans="2:5" hidden="1">
      <c r="B218" t="s">
        <v>170</v>
      </c>
      <c r="C218">
        <v>2</v>
      </c>
      <c r="D218">
        <v>1</v>
      </c>
      <c r="E218" s="28">
        <v>3</v>
      </c>
    </row>
    <row r="219" spans="2:5" hidden="1">
      <c r="B219" t="s">
        <v>171</v>
      </c>
      <c r="C219">
        <v>14</v>
      </c>
      <c r="D219">
        <v>16</v>
      </c>
      <c r="E219" s="28">
        <v>30</v>
      </c>
    </row>
    <row r="220" spans="2:5" hidden="1">
      <c r="B220" t="s">
        <v>374</v>
      </c>
      <c r="C220">
        <v>4</v>
      </c>
      <c r="E220" s="28">
        <v>4</v>
      </c>
    </row>
    <row r="221" spans="2:5" hidden="1">
      <c r="B221" t="s">
        <v>173</v>
      </c>
      <c r="C221">
        <v>5</v>
      </c>
      <c r="D221">
        <v>4</v>
      </c>
      <c r="E221" s="28">
        <v>9</v>
      </c>
    </row>
    <row r="222" spans="2:5" hidden="1">
      <c r="B222" t="s">
        <v>174</v>
      </c>
      <c r="C222">
        <v>2</v>
      </c>
      <c r="D222">
        <v>4</v>
      </c>
      <c r="E222" s="28">
        <v>6</v>
      </c>
    </row>
    <row r="223" spans="2:5" hidden="1">
      <c r="B223" t="s">
        <v>175</v>
      </c>
      <c r="C223">
        <v>74</v>
      </c>
      <c r="D223">
        <v>38</v>
      </c>
      <c r="E223" s="28">
        <v>112</v>
      </c>
    </row>
    <row r="224" spans="2:5" hidden="1">
      <c r="B224" t="s">
        <v>176</v>
      </c>
      <c r="C224">
        <v>5</v>
      </c>
      <c r="E224" s="28">
        <v>5</v>
      </c>
    </row>
    <row r="225" spans="2:5" hidden="1">
      <c r="B225" t="s">
        <v>177</v>
      </c>
      <c r="C225">
        <v>2</v>
      </c>
      <c r="E225">
        <v>2</v>
      </c>
    </row>
    <row r="226" spans="2:5" hidden="1">
      <c r="B226" t="s">
        <v>179</v>
      </c>
      <c r="C226">
        <v>25</v>
      </c>
      <c r="D226">
        <v>9</v>
      </c>
      <c r="E226" s="28">
        <v>34</v>
      </c>
    </row>
    <row r="227" spans="2:5" hidden="1">
      <c r="B227" t="s">
        <v>375</v>
      </c>
      <c r="D227">
        <v>1</v>
      </c>
      <c r="E227" s="28">
        <v>1</v>
      </c>
    </row>
    <row r="228" spans="2:5" hidden="1">
      <c r="B228" t="s">
        <v>744</v>
      </c>
      <c r="C228">
        <v>1</v>
      </c>
      <c r="E228" s="28">
        <v>1</v>
      </c>
    </row>
    <row r="229" spans="2:5" hidden="1">
      <c r="B229" t="s">
        <v>180</v>
      </c>
      <c r="C229">
        <v>1</v>
      </c>
      <c r="D229">
        <v>1</v>
      </c>
      <c r="E229" s="28">
        <v>2</v>
      </c>
    </row>
    <row r="230" spans="2:5" hidden="1">
      <c r="B230" t="s">
        <v>813</v>
      </c>
      <c r="C230">
        <v>1</v>
      </c>
      <c r="E230" s="28">
        <v>1</v>
      </c>
    </row>
    <row r="231" spans="2:5" hidden="1">
      <c r="B231" t="s">
        <v>181</v>
      </c>
      <c r="D231">
        <v>1</v>
      </c>
      <c r="E231" s="28">
        <v>1</v>
      </c>
    </row>
    <row r="232" spans="2:5" hidden="1">
      <c r="B232" t="s">
        <v>182</v>
      </c>
      <c r="C232">
        <v>10</v>
      </c>
      <c r="D232">
        <v>3</v>
      </c>
      <c r="E232" s="28">
        <v>13</v>
      </c>
    </row>
    <row r="233" spans="2:5" hidden="1">
      <c r="B233" t="s">
        <v>637</v>
      </c>
      <c r="D233">
        <v>1</v>
      </c>
      <c r="E233" s="28">
        <v>1</v>
      </c>
    </row>
    <row r="234" spans="2:5" hidden="1">
      <c r="B234" t="s">
        <v>184</v>
      </c>
      <c r="C234">
        <v>3</v>
      </c>
      <c r="D234">
        <v>2</v>
      </c>
      <c r="E234" s="28">
        <v>5</v>
      </c>
    </row>
    <row r="235" spans="2:5" hidden="1">
      <c r="B235" t="s">
        <v>376</v>
      </c>
      <c r="C235">
        <v>2</v>
      </c>
      <c r="E235" s="28">
        <v>2</v>
      </c>
    </row>
    <row r="236" spans="2:5" hidden="1">
      <c r="B236" t="s">
        <v>185</v>
      </c>
      <c r="D236">
        <v>1</v>
      </c>
      <c r="E236" s="28">
        <v>1</v>
      </c>
    </row>
    <row r="237" spans="2:5" hidden="1">
      <c r="B237" t="s">
        <v>463</v>
      </c>
      <c r="D237">
        <v>1</v>
      </c>
      <c r="E237" s="28">
        <v>1</v>
      </c>
    </row>
    <row r="238" spans="2:5" hidden="1">
      <c r="B238" t="s">
        <v>189</v>
      </c>
      <c r="C238">
        <v>7</v>
      </c>
      <c r="E238" s="28">
        <v>7</v>
      </c>
    </row>
    <row r="239" spans="2:5" hidden="1">
      <c r="B239" t="s">
        <v>191</v>
      </c>
      <c r="C239">
        <v>3</v>
      </c>
      <c r="D239">
        <v>1</v>
      </c>
      <c r="E239" s="28">
        <v>4</v>
      </c>
    </row>
    <row r="240" spans="2:5" hidden="1">
      <c r="B240" t="s">
        <v>192</v>
      </c>
      <c r="D240">
        <v>2</v>
      </c>
      <c r="E240" s="28">
        <v>2</v>
      </c>
    </row>
    <row r="241" spans="2:5" hidden="1">
      <c r="B241" t="s">
        <v>194</v>
      </c>
      <c r="C241">
        <v>2</v>
      </c>
      <c r="E241" s="28">
        <v>2</v>
      </c>
    </row>
    <row r="242" spans="2:5" hidden="1">
      <c r="B242" t="s">
        <v>195</v>
      </c>
      <c r="C242">
        <v>1</v>
      </c>
      <c r="D242">
        <v>3</v>
      </c>
      <c r="E242" s="28">
        <v>4</v>
      </c>
    </row>
    <row r="243" spans="2:5" hidden="1">
      <c r="B243" t="s">
        <v>464</v>
      </c>
      <c r="C243">
        <v>1</v>
      </c>
      <c r="D243">
        <v>1</v>
      </c>
      <c r="E243" s="28">
        <v>2</v>
      </c>
    </row>
    <row r="244" spans="2:5" hidden="1">
      <c r="B244" t="s">
        <v>196</v>
      </c>
      <c r="C244">
        <v>81</v>
      </c>
      <c r="D244">
        <v>18</v>
      </c>
      <c r="E244" s="28">
        <v>99</v>
      </c>
    </row>
    <row r="245" spans="2:5" hidden="1">
      <c r="B245" t="s">
        <v>384</v>
      </c>
      <c r="C245">
        <v>1</v>
      </c>
      <c r="E245" s="28">
        <v>1</v>
      </c>
    </row>
    <row r="246" spans="2:5" hidden="1">
      <c r="B246" t="s">
        <v>197</v>
      </c>
      <c r="C246">
        <v>4</v>
      </c>
      <c r="D246">
        <v>1</v>
      </c>
      <c r="E246" s="28">
        <v>5</v>
      </c>
    </row>
    <row r="247" spans="2:5" hidden="1">
      <c r="B247" t="s">
        <v>198</v>
      </c>
      <c r="C247">
        <v>8</v>
      </c>
      <c r="D247">
        <v>7</v>
      </c>
      <c r="E247" s="28">
        <v>15</v>
      </c>
    </row>
    <row r="248" spans="2:5" hidden="1">
      <c r="B248" t="s">
        <v>814</v>
      </c>
      <c r="C248">
        <v>1</v>
      </c>
      <c r="E248" s="28">
        <v>1</v>
      </c>
    </row>
    <row r="249" spans="2:5" hidden="1">
      <c r="B249" t="s">
        <v>199</v>
      </c>
      <c r="C249">
        <v>23</v>
      </c>
      <c r="D249">
        <v>12</v>
      </c>
      <c r="E249" s="28">
        <v>35</v>
      </c>
    </row>
    <row r="250" spans="2:5" hidden="1">
      <c r="B250" t="s">
        <v>200</v>
      </c>
      <c r="D250">
        <v>1</v>
      </c>
      <c r="E250" s="28">
        <v>1</v>
      </c>
    </row>
    <row r="251" spans="2:5" hidden="1">
      <c r="B251" t="s">
        <v>201</v>
      </c>
      <c r="C251">
        <v>5</v>
      </c>
      <c r="D251">
        <v>7</v>
      </c>
      <c r="E251" s="28">
        <v>12</v>
      </c>
    </row>
    <row r="252" spans="2:5" hidden="1">
      <c r="B252" t="s">
        <v>202</v>
      </c>
      <c r="C252">
        <v>1</v>
      </c>
      <c r="E252" s="28">
        <v>1</v>
      </c>
    </row>
    <row r="253" spans="2:5" hidden="1">
      <c r="B253" t="s">
        <v>203</v>
      </c>
      <c r="C253">
        <v>2</v>
      </c>
      <c r="D253">
        <v>1</v>
      </c>
      <c r="E253" s="28">
        <v>3</v>
      </c>
    </row>
    <row r="254" spans="2:5" hidden="1">
      <c r="B254" t="s">
        <v>386</v>
      </c>
      <c r="D254">
        <v>3</v>
      </c>
      <c r="E254" s="28">
        <v>3</v>
      </c>
    </row>
    <row r="255" spans="2:5" hidden="1">
      <c r="B255" t="s">
        <v>204</v>
      </c>
      <c r="C255">
        <v>2</v>
      </c>
      <c r="E255" s="28">
        <v>2</v>
      </c>
    </row>
    <row r="256" spans="2:5" hidden="1">
      <c r="B256" t="s">
        <v>206</v>
      </c>
      <c r="C256">
        <v>1</v>
      </c>
      <c r="E256" s="28">
        <v>1</v>
      </c>
    </row>
    <row r="257" spans="2:5" hidden="1">
      <c r="B257" t="s">
        <v>207</v>
      </c>
      <c r="C257">
        <v>1</v>
      </c>
      <c r="D257">
        <v>1</v>
      </c>
      <c r="E257" s="28">
        <v>2</v>
      </c>
    </row>
    <row r="258" spans="2:5" hidden="1">
      <c r="B258" t="s">
        <v>815</v>
      </c>
      <c r="C258">
        <v>1</v>
      </c>
      <c r="E258" s="28">
        <v>1</v>
      </c>
    </row>
    <row r="259" spans="2:5" hidden="1">
      <c r="B259" t="s">
        <v>387</v>
      </c>
      <c r="C259">
        <v>6</v>
      </c>
      <c r="D259">
        <v>2</v>
      </c>
      <c r="E259" s="28">
        <v>8</v>
      </c>
    </row>
    <row r="260" spans="2:5" hidden="1">
      <c r="B260" t="s">
        <v>388</v>
      </c>
      <c r="C260">
        <v>1</v>
      </c>
      <c r="E260">
        <v>1</v>
      </c>
    </row>
    <row r="261" spans="2:5" hidden="1">
      <c r="B261" t="s">
        <v>208</v>
      </c>
      <c r="C261">
        <v>1</v>
      </c>
      <c r="D261">
        <v>1</v>
      </c>
      <c r="E261">
        <v>2</v>
      </c>
    </row>
    <row r="262" spans="2:5" hidden="1">
      <c r="B262" t="s">
        <v>209</v>
      </c>
      <c r="C262">
        <v>20</v>
      </c>
      <c r="D262">
        <v>2</v>
      </c>
      <c r="E262">
        <v>22</v>
      </c>
    </row>
    <row r="263" spans="2:5" hidden="1">
      <c r="B263" t="s">
        <v>389</v>
      </c>
      <c r="D263">
        <v>1</v>
      </c>
      <c r="E263">
        <v>1</v>
      </c>
    </row>
    <row r="264" spans="2:5" hidden="1">
      <c r="B264" t="s">
        <v>816</v>
      </c>
      <c r="D264">
        <v>1</v>
      </c>
      <c r="E264">
        <v>1</v>
      </c>
    </row>
    <row r="265" spans="2:5" hidden="1">
      <c r="B265" t="s">
        <v>210</v>
      </c>
      <c r="D265">
        <v>1</v>
      </c>
      <c r="E265">
        <v>1</v>
      </c>
    </row>
    <row r="266" spans="2:5" hidden="1">
      <c r="B266" t="s">
        <v>211</v>
      </c>
      <c r="C266">
        <v>6</v>
      </c>
      <c r="D266">
        <v>8</v>
      </c>
      <c r="E266">
        <v>14</v>
      </c>
    </row>
    <row r="267" spans="2:5" hidden="1">
      <c r="B267" t="s">
        <v>749</v>
      </c>
      <c r="C267">
        <v>1</v>
      </c>
      <c r="E267">
        <v>1</v>
      </c>
    </row>
    <row r="268" spans="2:5" hidden="1">
      <c r="B268" t="s">
        <v>817</v>
      </c>
      <c r="C268">
        <v>1</v>
      </c>
      <c r="E268">
        <v>1</v>
      </c>
    </row>
    <row r="269" spans="2:5" hidden="1">
      <c r="B269" t="s">
        <v>588</v>
      </c>
      <c r="C269">
        <v>5</v>
      </c>
      <c r="D269">
        <v>2</v>
      </c>
      <c r="E269">
        <v>7</v>
      </c>
    </row>
    <row r="270" spans="2:5" hidden="1">
      <c r="B270" t="s">
        <v>390</v>
      </c>
      <c r="C270">
        <v>2</v>
      </c>
      <c r="E270">
        <v>2</v>
      </c>
    </row>
    <row r="271" spans="2:5" hidden="1">
      <c r="B271" t="s">
        <v>589</v>
      </c>
      <c r="D271">
        <v>2</v>
      </c>
      <c r="E271">
        <v>2</v>
      </c>
    </row>
    <row r="272" spans="2:5" hidden="1">
      <c r="B272" t="s">
        <v>391</v>
      </c>
      <c r="C272">
        <v>2</v>
      </c>
      <c r="D272">
        <v>3</v>
      </c>
      <c r="E272">
        <v>5</v>
      </c>
    </row>
    <row r="273" spans="2:5" hidden="1">
      <c r="B273" t="s">
        <v>212</v>
      </c>
      <c r="C273">
        <v>9</v>
      </c>
      <c r="D273">
        <v>5</v>
      </c>
      <c r="E273">
        <v>14</v>
      </c>
    </row>
    <row r="274" spans="2:5" hidden="1">
      <c r="B274" t="s">
        <v>392</v>
      </c>
      <c r="C274">
        <v>1</v>
      </c>
      <c r="D274">
        <v>5</v>
      </c>
      <c r="E274">
        <v>6</v>
      </c>
    </row>
    <row r="275" spans="2:5" hidden="1">
      <c r="B275" t="s">
        <v>214</v>
      </c>
      <c r="D275">
        <v>2</v>
      </c>
      <c r="E275">
        <v>2</v>
      </c>
    </row>
    <row r="276" spans="2:5" hidden="1">
      <c r="B276" t="s">
        <v>466</v>
      </c>
      <c r="C276">
        <v>1</v>
      </c>
      <c r="D276">
        <v>1</v>
      </c>
      <c r="E276">
        <v>2</v>
      </c>
    </row>
    <row r="277" spans="2:5" hidden="1">
      <c r="B277" t="s">
        <v>818</v>
      </c>
      <c r="D277">
        <v>1</v>
      </c>
      <c r="E277">
        <v>1</v>
      </c>
    </row>
    <row r="278" spans="2:5" hidden="1">
      <c r="B278" t="s">
        <v>215</v>
      </c>
      <c r="C278">
        <v>1</v>
      </c>
      <c r="D278">
        <v>6</v>
      </c>
      <c r="E278">
        <v>7</v>
      </c>
    </row>
    <row r="279" spans="2:5" hidden="1">
      <c r="B279" t="s">
        <v>216</v>
      </c>
      <c r="C279">
        <v>1</v>
      </c>
      <c r="D279">
        <v>2</v>
      </c>
      <c r="E279">
        <v>3</v>
      </c>
    </row>
    <row r="280" spans="2:5" hidden="1">
      <c r="B280" t="s">
        <v>819</v>
      </c>
      <c r="C280">
        <v>1</v>
      </c>
      <c r="D280">
        <v>1</v>
      </c>
      <c r="E280">
        <v>2</v>
      </c>
    </row>
    <row r="281" spans="2:5" hidden="1">
      <c r="B281" t="s">
        <v>217</v>
      </c>
      <c r="C281">
        <v>3</v>
      </c>
      <c r="D281">
        <v>2</v>
      </c>
      <c r="E281" s="28">
        <v>5</v>
      </c>
    </row>
    <row r="282" spans="2:5" hidden="1">
      <c r="B282" t="s">
        <v>218</v>
      </c>
      <c r="C282">
        <v>1</v>
      </c>
      <c r="E282" s="28">
        <v>1</v>
      </c>
    </row>
    <row r="283" spans="2:5" hidden="1">
      <c r="B283" t="s">
        <v>820</v>
      </c>
      <c r="C283">
        <v>1</v>
      </c>
      <c r="E283" s="28">
        <v>1</v>
      </c>
    </row>
    <row r="284" spans="2:5" hidden="1">
      <c r="B284" t="s">
        <v>219</v>
      </c>
      <c r="C284">
        <v>38</v>
      </c>
      <c r="D284">
        <v>29</v>
      </c>
      <c r="E284" s="28">
        <v>67</v>
      </c>
    </row>
    <row r="285" spans="2:5" hidden="1">
      <c r="B285" t="s">
        <v>220</v>
      </c>
      <c r="C285">
        <v>9</v>
      </c>
      <c r="D285">
        <v>11</v>
      </c>
      <c r="E285" s="28">
        <v>20</v>
      </c>
    </row>
    <row r="286" spans="2:5" hidden="1">
      <c r="B286" t="s">
        <v>221</v>
      </c>
      <c r="C286">
        <v>77</v>
      </c>
      <c r="D286">
        <v>76</v>
      </c>
      <c r="E286" s="28">
        <v>153</v>
      </c>
    </row>
    <row r="287" spans="2:5" hidden="1">
      <c r="B287" t="s">
        <v>222</v>
      </c>
      <c r="C287">
        <v>171</v>
      </c>
      <c r="D287">
        <v>194</v>
      </c>
      <c r="E287" s="28">
        <v>365</v>
      </c>
    </row>
    <row r="288" spans="2:5" hidden="1">
      <c r="B288" t="s">
        <v>223</v>
      </c>
      <c r="C288">
        <v>13</v>
      </c>
      <c r="D288">
        <v>5</v>
      </c>
      <c r="E288" s="28">
        <v>18</v>
      </c>
    </row>
    <row r="289" spans="2:5" hidden="1">
      <c r="B289" t="s">
        <v>467</v>
      </c>
      <c r="C289">
        <v>1</v>
      </c>
      <c r="E289" s="28">
        <v>1</v>
      </c>
    </row>
    <row r="290" spans="2:5" hidden="1">
      <c r="B290" t="s">
        <v>224</v>
      </c>
      <c r="C290">
        <v>1</v>
      </c>
      <c r="E290" s="28">
        <v>1</v>
      </c>
    </row>
    <row r="291" spans="2:5" hidden="1">
      <c r="B291" t="s">
        <v>468</v>
      </c>
      <c r="D291">
        <v>1</v>
      </c>
      <c r="E291" s="28">
        <v>1</v>
      </c>
    </row>
    <row r="292" spans="2:5" hidden="1">
      <c r="B292" t="s">
        <v>821</v>
      </c>
      <c r="D292">
        <v>1</v>
      </c>
      <c r="E292" s="28">
        <v>1</v>
      </c>
    </row>
    <row r="293" spans="2:5" hidden="1">
      <c r="B293" t="s">
        <v>225</v>
      </c>
      <c r="C293">
        <v>9</v>
      </c>
      <c r="D293">
        <v>13</v>
      </c>
      <c r="E293" s="28">
        <v>22</v>
      </c>
    </row>
    <row r="294" spans="2:5" hidden="1">
      <c r="B294" t="s">
        <v>822</v>
      </c>
      <c r="C294">
        <v>1</v>
      </c>
      <c r="D294">
        <v>1</v>
      </c>
      <c r="E294" s="28">
        <v>2</v>
      </c>
    </row>
    <row r="295" spans="2:5" hidden="1">
      <c r="B295" t="s">
        <v>226</v>
      </c>
      <c r="C295">
        <v>10</v>
      </c>
      <c r="D295">
        <v>2</v>
      </c>
      <c r="E295" s="28">
        <v>12</v>
      </c>
    </row>
    <row r="296" spans="2:5" hidden="1">
      <c r="B296" t="s">
        <v>227</v>
      </c>
      <c r="C296">
        <v>6</v>
      </c>
      <c r="E296">
        <v>6</v>
      </c>
    </row>
    <row r="297" spans="2:5" hidden="1">
      <c r="B297" t="s">
        <v>823</v>
      </c>
      <c r="C297">
        <v>1</v>
      </c>
      <c r="E297">
        <v>1</v>
      </c>
    </row>
    <row r="298" spans="2:5" hidden="1">
      <c r="B298" t="s">
        <v>824</v>
      </c>
      <c r="C298">
        <v>1</v>
      </c>
      <c r="E298">
        <v>1</v>
      </c>
    </row>
    <row r="299" spans="2:5" hidden="1">
      <c r="B299" t="s">
        <v>758</v>
      </c>
      <c r="D299">
        <v>1</v>
      </c>
      <c r="E299">
        <v>1</v>
      </c>
    </row>
    <row r="300" spans="2:5" hidden="1">
      <c r="B300" t="s">
        <v>470</v>
      </c>
      <c r="D300">
        <v>1</v>
      </c>
      <c r="E300" s="28">
        <v>1</v>
      </c>
    </row>
    <row r="301" spans="2:5" hidden="1">
      <c r="B301" t="s">
        <v>228</v>
      </c>
      <c r="C301">
        <v>4</v>
      </c>
      <c r="D301">
        <v>2</v>
      </c>
      <c r="E301">
        <v>6</v>
      </c>
    </row>
    <row r="302" spans="2:5" hidden="1">
      <c r="B302" t="s">
        <v>229</v>
      </c>
      <c r="C302">
        <v>3</v>
      </c>
      <c r="E302">
        <v>3</v>
      </c>
    </row>
    <row r="303" spans="2:5" hidden="1">
      <c r="B303" t="s">
        <v>230</v>
      </c>
      <c r="C303">
        <v>9</v>
      </c>
      <c r="D303">
        <v>5</v>
      </c>
      <c r="E303">
        <v>14</v>
      </c>
    </row>
    <row r="304" spans="2:5" hidden="1">
      <c r="B304" t="s">
        <v>231</v>
      </c>
      <c r="C304">
        <v>5</v>
      </c>
      <c r="D304">
        <v>1</v>
      </c>
      <c r="E304">
        <v>6</v>
      </c>
    </row>
    <row r="305" spans="2:5" hidden="1">
      <c r="B305" t="s">
        <v>472</v>
      </c>
      <c r="C305">
        <v>1</v>
      </c>
      <c r="E305">
        <v>1</v>
      </c>
    </row>
    <row r="306" spans="2:5" hidden="1">
      <c r="B306" t="s">
        <v>475</v>
      </c>
      <c r="C306">
        <v>1</v>
      </c>
      <c r="E306">
        <v>1</v>
      </c>
    </row>
    <row r="307" spans="2:5" hidden="1">
      <c r="B307" t="s">
        <v>476</v>
      </c>
      <c r="D307">
        <v>1</v>
      </c>
      <c r="E307">
        <v>1</v>
      </c>
    </row>
    <row r="308" spans="2:5" hidden="1">
      <c r="B308" t="s">
        <v>397</v>
      </c>
      <c r="D308">
        <v>1</v>
      </c>
      <c r="E308">
        <v>1</v>
      </c>
    </row>
    <row r="309" spans="2:5" hidden="1">
      <c r="B309" t="s">
        <v>477</v>
      </c>
      <c r="D309">
        <v>1</v>
      </c>
      <c r="E309">
        <v>1</v>
      </c>
    </row>
    <row r="310" spans="2:5" hidden="1">
      <c r="B310" t="s">
        <v>232</v>
      </c>
      <c r="C310">
        <v>3</v>
      </c>
      <c r="D310">
        <v>2</v>
      </c>
      <c r="E310">
        <v>5</v>
      </c>
    </row>
    <row r="311" spans="2:5" hidden="1">
      <c r="B311" t="s">
        <v>825</v>
      </c>
      <c r="D311">
        <v>1</v>
      </c>
      <c r="E311">
        <v>1</v>
      </c>
    </row>
    <row r="312" spans="2:5" hidden="1">
      <c r="B312" t="s">
        <v>478</v>
      </c>
      <c r="C312">
        <v>11</v>
      </c>
      <c r="D312">
        <v>18</v>
      </c>
      <c r="E312" s="28">
        <v>29</v>
      </c>
    </row>
    <row r="313" spans="2:5" hidden="1">
      <c r="B313" t="s">
        <v>479</v>
      </c>
      <c r="C313">
        <v>3</v>
      </c>
      <c r="D313">
        <v>1</v>
      </c>
      <c r="E313" s="28">
        <v>4</v>
      </c>
    </row>
    <row r="314" spans="2:5" hidden="1">
      <c r="B314" t="s">
        <v>762</v>
      </c>
      <c r="C314">
        <v>1</v>
      </c>
      <c r="E314">
        <v>1</v>
      </c>
    </row>
    <row r="315" spans="2:5" hidden="1">
      <c r="B315" t="s">
        <v>764</v>
      </c>
      <c r="C315">
        <v>3</v>
      </c>
      <c r="E315">
        <v>3</v>
      </c>
    </row>
    <row r="316" spans="2:5" hidden="1">
      <c r="B316" t="s">
        <v>765</v>
      </c>
      <c r="D316">
        <v>1</v>
      </c>
      <c r="E316">
        <v>1</v>
      </c>
    </row>
    <row r="317" spans="2:5" hidden="1">
      <c r="B317" t="s">
        <v>233</v>
      </c>
      <c r="C317">
        <v>1</v>
      </c>
      <c r="D317">
        <v>1</v>
      </c>
      <c r="E317">
        <v>2</v>
      </c>
    </row>
    <row r="318" spans="2:5" hidden="1">
      <c r="B318" t="s">
        <v>234</v>
      </c>
      <c r="C318">
        <v>3</v>
      </c>
      <c r="E318">
        <v>3</v>
      </c>
    </row>
    <row r="319" spans="2:5" hidden="1">
      <c r="B319" t="s">
        <v>597</v>
      </c>
      <c r="C319">
        <v>1</v>
      </c>
      <c r="E319">
        <v>1</v>
      </c>
    </row>
    <row r="320" spans="2:5" hidden="1">
      <c r="B320" t="s">
        <v>236</v>
      </c>
      <c r="C320">
        <v>13</v>
      </c>
      <c r="D320">
        <v>12</v>
      </c>
      <c r="E320">
        <v>25</v>
      </c>
    </row>
    <row r="321" spans="2:5" hidden="1">
      <c r="B321" t="s">
        <v>599</v>
      </c>
      <c r="C321">
        <v>1</v>
      </c>
      <c r="D321">
        <v>1</v>
      </c>
      <c r="E321">
        <v>2</v>
      </c>
    </row>
    <row r="322" spans="2:5" hidden="1">
      <c r="B322" t="s">
        <v>237</v>
      </c>
      <c r="D322">
        <v>1</v>
      </c>
      <c r="E322">
        <v>1</v>
      </c>
    </row>
    <row r="323" spans="2:5" hidden="1">
      <c r="B323" t="s">
        <v>826</v>
      </c>
      <c r="C323">
        <v>1</v>
      </c>
      <c r="E323">
        <v>1</v>
      </c>
    </row>
    <row r="324" spans="2:5" hidden="1">
      <c r="B324" t="s">
        <v>827</v>
      </c>
      <c r="D324">
        <v>1</v>
      </c>
      <c r="E324">
        <v>1</v>
      </c>
    </row>
    <row r="325" spans="2:5" hidden="1">
      <c r="B325" t="s">
        <v>239</v>
      </c>
      <c r="C325">
        <v>6</v>
      </c>
      <c r="D325">
        <v>9</v>
      </c>
      <c r="E325">
        <v>15</v>
      </c>
    </row>
    <row r="326" spans="2:5" hidden="1">
      <c r="B326" t="s">
        <v>487</v>
      </c>
      <c r="D326">
        <v>2</v>
      </c>
      <c r="E326">
        <v>2</v>
      </c>
    </row>
    <row r="327" spans="2:5" hidden="1">
      <c r="B327" t="s">
        <v>240</v>
      </c>
      <c r="C327">
        <v>3</v>
      </c>
      <c r="D327">
        <v>2</v>
      </c>
      <c r="E327" s="28">
        <v>5</v>
      </c>
    </row>
    <row r="328" spans="2:5" hidden="1">
      <c r="B328" t="s">
        <v>241</v>
      </c>
      <c r="C328">
        <v>1</v>
      </c>
      <c r="E328" s="28">
        <v>1</v>
      </c>
    </row>
    <row r="329" spans="2:5" hidden="1">
      <c r="B329" t="s">
        <v>242</v>
      </c>
      <c r="C329">
        <v>2</v>
      </c>
      <c r="E329" s="28">
        <v>2</v>
      </c>
    </row>
    <row r="330" spans="2:5" hidden="1">
      <c r="B330" t="s">
        <v>244</v>
      </c>
      <c r="C330">
        <v>18</v>
      </c>
      <c r="D330">
        <v>2</v>
      </c>
      <c r="E330" s="28">
        <v>20</v>
      </c>
    </row>
    <row r="331" spans="2:5" hidden="1">
      <c r="B331" t="s">
        <v>246</v>
      </c>
      <c r="D331">
        <v>1</v>
      </c>
      <c r="E331" s="28">
        <v>1</v>
      </c>
    </row>
    <row r="332" spans="2:5" hidden="1">
      <c r="B332" t="s">
        <v>247</v>
      </c>
      <c r="D332">
        <v>2</v>
      </c>
      <c r="E332" s="28">
        <v>2</v>
      </c>
    </row>
    <row r="333" spans="2:5" hidden="1">
      <c r="B333" t="s">
        <v>248</v>
      </c>
      <c r="D333">
        <v>1</v>
      </c>
      <c r="E333" s="28">
        <v>1</v>
      </c>
    </row>
    <row r="334" spans="2:5" hidden="1">
      <c r="B334" t="s">
        <v>652</v>
      </c>
      <c r="C334">
        <v>3</v>
      </c>
      <c r="E334" s="28">
        <v>3</v>
      </c>
    </row>
    <row r="335" spans="2:5" hidden="1">
      <c r="B335" t="s">
        <v>828</v>
      </c>
      <c r="D335">
        <v>1</v>
      </c>
      <c r="E335" s="28">
        <v>1</v>
      </c>
    </row>
    <row r="336" spans="2:5" hidden="1">
      <c r="B336" t="s">
        <v>249</v>
      </c>
      <c r="C336">
        <v>9</v>
      </c>
      <c r="D336">
        <v>8</v>
      </c>
      <c r="E336" s="28">
        <v>17</v>
      </c>
    </row>
    <row r="337" spans="2:5" hidden="1">
      <c r="B337" t="s">
        <v>250</v>
      </c>
      <c r="C337">
        <v>1</v>
      </c>
      <c r="D337">
        <v>1</v>
      </c>
      <c r="E337" s="28">
        <v>2</v>
      </c>
    </row>
    <row r="338" spans="2:5" hidden="1">
      <c r="B338" t="s">
        <v>252</v>
      </c>
      <c r="C338">
        <v>551</v>
      </c>
      <c r="D338">
        <v>851</v>
      </c>
      <c r="E338" s="28">
        <v>1402</v>
      </c>
    </row>
    <row r="339" spans="2:5" hidden="1">
      <c r="B339" t="s">
        <v>253</v>
      </c>
      <c r="C339">
        <v>1</v>
      </c>
      <c r="E339" s="28">
        <v>1</v>
      </c>
    </row>
    <row r="340" spans="2:5" hidden="1">
      <c r="B340" t="s">
        <v>254</v>
      </c>
      <c r="C340">
        <v>2</v>
      </c>
      <c r="D340">
        <v>2</v>
      </c>
      <c r="E340" s="28">
        <v>4</v>
      </c>
    </row>
    <row r="341" spans="2:5" hidden="1">
      <c r="B341" t="s">
        <v>256</v>
      </c>
      <c r="C341">
        <v>3</v>
      </c>
      <c r="D341">
        <v>2</v>
      </c>
      <c r="E341" s="28">
        <v>5</v>
      </c>
    </row>
    <row r="342" spans="2:5" hidden="1">
      <c r="B342" t="s">
        <v>257</v>
      </c>
      <c r="C342">
        <v>7</v>
      </c>
      <c r="D342">
        <v>4</v>
      </c>
      <c r="E342" s="28">
        <v>11</v>
      </c>
    </row>
    <row r="343" spans="2:5" hidden="1">
      <c r="B343" t="s">
        <v>260</v>
      </c>
      <c r="D343">
        <v>2</v>
      </c>
      <c r="E343" s="28">
        <v>2</v>
      </c>
    </row>
    <row r="344" spans="2:5" hidden="1">
      <c r="B344" t="s">
        <v>829</v>
      </c>
      <c r="D344">
        <v>1</v>
      </c>
      <c r="E344" s="28">
        <v>1</v>
      </c>
    </row>
    <row r="345" spans="2:5" hidden="1">
      <c r="B345" t="s">
        <v>261</v>
      </c>
      <c r="C345">
        <v>1</v>
      </c>
      <c r="D345">
        <v>1</v>
      </c>
      <c r="E345" s="28">
        <v>2</v>
      </c>
    </row>
    <row r="346" spans="2:5" hidden="1">
      <c r="B346" t="s">
        <v>262</v>
      </c>
      <c r="C346">
        <v>1</v>
      </c>
      <c r="E346" s="28">
        <v>1</v>
      </c>
    </row>
    <row r="347" spans="2:5" hidden="1">
      <c r="B347" t="s">
        <v>263</v>
      </c>
      <c r="C347">
        <v>792</v>
      </c>
      <c r="D347">
        <v>618</v>
      </c>
      <c r="E347" s="28">
        <v>1410</v>
      </c>
    </row>
    <row r="348" spans="2:5" hidden="1">
      <c r="B348" t="s">
        <v>489</v>
      </c>
      <c r="C348">
        <v>2</v>
      </c>
      <c r="E348" s="28">
        <v>2</v>
      </c>
    </row>
    <row r="349" spans="2:5" hidden="1">
      <c r="B349" t="s">
        <v>264</v>
      </c>
      <c r="C349">
        <v>2</v>
      </c>
      <c r="D349">
        <v>1</v>
      </c>
      <c r="E349" s="28">
        <v>3</v>
      </c>
    </row>
    <row r="350" spans="2:5" hidden="1">
      <c r="B350" t="s">
        <v>490</v>
      </c>
      <c r="C350">
        <v>1</v>
      </c>
      <c r="E350" s="28">
        <v>1</v>
      </c>
    </row>
    <row r="351" spans="2:5" hidden="1">
      <c r="B351" t="s">
        <v>265</v>
      </c>
      <c r="C351">
        <v>6</v>
      </c>
      <c r="D351">
        <v>1</v>
      </c>
      <c r="E351" s="28">
        <v>7</v>
      </c>
    </row>
    <row r="352" spans="2:5" hidden="1">
      <c r="B352" t="s">
        <v>266</v>
      </c>
      <c r="D352">
        <v>1</v>
      </c>
      <c r="E352" s="28">
        <v>1</v>
      </c>
    </row>
    <row r="353" spans="2:5" hidden="1">
      <c r="B353" t="s">
        <v>404</v>
      </c>
      <c r="C353">
        <v>2</v>
      </c>
      <c r="E353" s="28">
        <v>2</v>
      </c>
    </row>
    <row r="354" spans="2:5" hidden="1">
      <c r="B354" t="s">
        <v>768</v>
      </c>
      <c r="C354">
        <v>1</v>
      </c>
      <c r="E354" s="28">
        <v>1</v>
      </c>
    </row>
    <row r="355" spans="2:5" hidden="1">
      <c r="B355" t="s">
        <v>267</v>
      </c>
      <c r="C355">
        <v>4</v>
      </c>
      <c r="E355" s="28">
        <v>4</v>
      </c>
    </row>
    <row r="356" spans="2:5" hidden="1">
      <c r="B356" t="s">
        <v>830</v>
      </c>
      <c r="D356">
        <v>2</v>
      </c>
      <c r="E356" s="28">
        <v>2</v>
      </c>
    </row>
    <row r="357" spans="2:5" hidden="1">
      <c r="B357" t="s">
        <v>268</v>
      </c>
      <c r="C357">
        <v>4</v>
      </c>
      <c r="D357">
        <v>1</v>
      </c>
      <c r="E357" s="28">
        <v>5</v>
      </c>
    </row>
    <row r="358" spans="2:5" hidden="1">
      <c r="B358" t="s">
        <v>405</v>
      </c>
      <c r="C358">
        <v>1</v>
      </c>
      <c r="E358" s="28">
        <v>1</v>
      </c>
    </row>
    <row r="359" spans="2:5" hidden="1">
      <c r="B359" t="s">
        <v>269</v>
      </c>
      <c r="C359">
        <v>1</v>
      </c>
      <c r="E359" s="28">
        <v>1</v>
      </c>
    </row>
    <row r="360" spans="2:5" hidden="1">
      <c r="B360" t="s">
        <v>406</v>
      </c>
      <c r="C360">
        <v>1</v>
      </c>
      <c r="E360" s="28">
        <v>1</v>
      </c>
    </row>
    <row r="361" spans="2:5" hidden="1">
      <c r="B361" t="s">
        <v>270</v>
      </c>
      <c r="C361">
        <v>8</v>
      </c>
      <c r="E361" s="28">
        <v>8</v>
      </c>
    </row>
    <row r="362" spans="2:5" hidden="1">
      <c r="B362" t="s">
        <v>272</v>
      </c>
      <c r="C362">
        <v>25</v>
      </c>
      <c r="D362">
        <v>4</v>
      </c>
      <c r="E362" s="28">
        <v>29</v>
      </c>
    </row>
    <row r="363" spans="2:5" hidden="1">
      <c r="B363" t="s">
        <v>831</v>
      </c>
      <c r="C363">
        <v>1</v>
      </c>
      <c r="E363" s="28">
        <v>1</v>
      </c>
    </row>
    <row r="364" spans="2:5" hidden="1">
      <c r="B364" t="s">
        <v>832</v>
      </c>
      <c r="C364">
        <v>1</v>
      </c>
      <c r="E364" s="28">
        <v>1</v>
      </c>
    </row>
    <row r="365" spans="2:5" hidden="1">
      <c r="B365" t="s">
        <v>407</v>
      </c>
      <c r="C365">
        <v>1</v>
      </c>
      <c r="E365" s="28">
        <v>1</v>
      </c>
    </row>
    <row r="366" spans="2:5" hidden="1">
      <c r="B366" t="s">
        <v>833</v>
      </c>
      <c r="C366">
        <v>1</v>
      </c>
      <c r="E366" s="28">
        <v>1</v>
      </c>
    </row>
    <row r="367" spans="2:5" hidden="1">
      <c r="B367" t="s">
        <v>408</v>
      </c>
      <c r="C367">
        <v>2</v>
      </c>
      <c r="E367" s="28">
        <v>2</v>
      </c>
    </row>
    <row r="368" spans="2:5" hidden="1">
      <c r="B368" t="s">
        <v>834</v>
      </c>
      <c r="C368">
        <v>1</v>
      </c>
      <c r="E368" s="28">
        <v>1</v>
      </c>
    </row>
    <row r="369" spans="2:5" hidden="1">
      <c r="B369" t="s">
        <v>275</v>
      </c>
      <c r="C369">
        <v>1</v>
      </c>
      <c r="E369" s="28">
        <v>1</v>
      </c>
    </row>
    <row r="370" spans="2:5" hidden="1">
      <c r="B370" t="s">
        <v>276</v>
      </c>
      <c r="C370">
        <v>1</v>
      </c>
      <c r="D370">
        <v>1</v>
      </c>
      <c r="E370" s="28">
        <v>2</v>
      </c>
    </row>
    <row r="371" spans="2:5" hidden="1">
      <c r="B371" t="s">
        <v>277</v>
      </c>
      <c r="C371">
        <v>9</v>
      </c>
      <c r="D371">
        <v>2</v>
      </c>
      <c r="E371" s="28">
        <v>11</v>
      </c>
    </row>
    <row r="372" spans="2:5" hidden="1">
      <c r="B372" t="s">
        <v>835</v>
      </c>
      <c r="C372">
        <v>1</v>
      </c>
      <c r="E372" s="28">
        <v>1</v>
      </c>
    </row>
    <row r="373" spans="2:5" hidden="1">
      <c r="B373" t="s">
        <v>493</v>
      </c>
      <c r="C373">
        <v>1</v>
      </c>
      <c r="E373" s="28">
        <v>1</v>
      </c>
    </row>
    <row r="374" spans="2:5" hidden="1">
      <c r="B374" t="s">
        <v>607</v>
      </c>
      <c r="D374">
        <v>1</v>
      </c>
      <c r="E374" s="28">
        <v>1</v>
      </c>
    </row>
    <row r="375" spans="2:5" hidden="1">
      <c r="B375" t="s">
        <v>836</v>
      </c>
      <c r="C375">
        <v>1</v>
      </c>
      <c r="E375" s="28">
        <v>1</v>
      </c>
    </row>
    <row r="376" spans="2:5" hidden="1">
      <c r="B376" t="s">
        <v>278</v>
      </c>
      <c r="C376">
        <v>141</v>
      </c>
      <c r="D376">
        <v>39</v>
      </c>
      <c r="E376" s="28">
        <v>180</v>
      </c>
    </row>
    <row r="377" spans="2:5" hidden="1">
      <c r="B377" t="s">
        <v>279</v>
      </c>
      <c r="C377">
        <v>8</v>
      </c>
      <c r="D377">
        <v>6</v>
      </c>
      <c r="E377" s="28">
        <v>14</v>
      </c>
    </row>
    <row r="378" spans="2:5" hidden="1">
      <c r="B378" t="s">
        <v>412</v>
      </c>
      <c r="D378">
        <v>1</v>
      </c>
      <c r="E378" s="28">
        <v>1</v>
      </c>
    </row>
    <row r="379" spans="2:5" hidden="1">
      <c r="B379" t="s">
        <v>413</v>
      </c>
      <c r="C379">
        <v>1</v>
      </c>
      <c r="D379">
        <v>1</v>
      </c>
      <c r="E379" s="28">
        <v>2</v>
      </c>
    </row>
    <row r="380" spans="2:5" hidden="1">
      <c r="B380" t="s">
        <v>837</v>
      </c>
      <c r="C380">
        <v>1</v>
      </c>
      <c r="E380" s="28">
        <v>1</v>
      </c>
    </row>
    <row r="381" spans="2:5" hidden="1">
      <c r="B381" t="s">
        <v>773</v>
      </c>
      <c r="C381">
        <v>3</v>
      </c>
      <c r="D381">
        <v>1</v>
      </c>
      <c r="E381" s="28">
        <v>4</v>
      </c>
    </row>
    <row r="382" spans="2:5" hidden="1">
      <c r="B382" t="s">
        <v>414</v>
      </c>
      <c r="C382">
        <v>2</v>
      </c>
      <c r="D382">
        <v>1</v>
      </c>
      <c r="E382" s="28">
        <v>3</v>
      </c>
    </row>
    <row r="383" spans="2:5" hidden="1">
      <c r="B383" t="s">
        <v>661</v>
      </c>
      <c r="D383">
        <v>1</v>
      </c>
      <c r="E383" s="28">
        <v>1</v>
      </c>
    </row>
    <row r="384" spans="2:5" hidden="1">
      <c r="B384" t="s">
        <v>280</v>
      </c>
      <c r="C384">
        <v>2</v>
      </c>
      <c r="E384" s="28">
        <v>2</v>
      </c>
    </row>
    <row r="385" spans="2:5" hidden="1">
      <c r="B385" t="s">
        <v>416</v>
      </c>
      <c r="C385">
        <v>3</v>
      </c>
      <c r="E385" s="28">
        <v>3</v>
      </c>
    </row>
    <row r="386" spans="2:5" hidden="1">
      <c r="B386" t="s">
        <v>282</v>
      </c>
      <c r="C386">
        <v>4</v>
      </c>
      <c r="E386" s="28">
        <v>4</v>
      </c>
    </row>
    <row r="387" spans="2:5" hidden="1">
      <c r="B387" t="s">
        <v>283</v>
      </c>
      <c r="C387">
        <v>15</v>
      </c>
      <c r="D387">
        <v>5</v>
      </c>
      <c r="E387" s="28">
        <v>20</v>
      </c>
    </row>
    <row r="388" spans="2:5" hidden="1">
      <c r="B388" t="s">
        <v>284</v>
      </c>
      <c r="C388">
        <v>5</v>
      </c>
      <c r="D388">
        <v>1</v>
      </c>
      <c r="E388" s="28">
        <v>6</v>
      </c>
    </row>
    <row r="389" spans="2:5" hidden="1">
      <c r="B389" t="s">
        <v>838</v>
      </c>
      <c r="C389">
        <v>1</v>
      </c>
      <c r="E389" s="28">
        <v>1</v>
      </c>
    </row>
    <row r="390" spans="2:5" hidden="1">
      <c r="B390" t="s">
        <v>286</v>
      </c>
      <c r="C390">
        <v>1</v>
      </c>
      <c r="E390" s="28">
        <v>1</v>
      </c>
    </row>
    <row r="391" spans="2:5" hidden="1">
      <c r="B391" t="s">
        <v>287</v>
      </c>
      <c r="C391">
        <v>2</v>
      </c>
      <c r="E391" s="28">
        <v>2</v>
      </c>
    </row>
    <row r="392" spans="2:5" hidden="1">
      <c r="B392" t="s">
        <v>288</v>
      </c>
      <c r="C392">
        <v>87</v>
      </c>
      <c r="D392">
        <v>23</v>
      </c>
      <c r="E392" s="28">
        <v>110</v>
      </c>
    </row>
    <row r="393" spans="2:5" hidden="1">
      <c r="B393" t="s">
        <v>289</v>
      </c>
      <c r="C393">
        <v>2</v>
      </c>
      <c r="D393">
        <v>3</v>
      </c>
      <c r="E393" s="28">
        <v>5</v>
      </c>
    </row>
    <row r="394" spans="2:5" hidden="1">
      <c r="B394" t="s">
        <v>418</v>
      </c>
      <c r="D394">
        <v>1</v>
      </c>
      <c r="E394" s="28">
        <v>1</v>
      </c>
    </row>
    <row r="395" spans="2:5" hidden="1">
      <c r="B395" t="s">
        <v>290</v>
      </c>
      <c r="C395">
        <v>3</v>
      </c>
      <c r="D395">
        <v>1</v>
      </c>
      <c r="E395" s="28">
        <v>4</v>
      </c>
    </row>
    <row r="396" spans="2:5" hidden="1">
      <c r="B396" t="s">
        <v>291</v>
      </c>
      <c r="C396">
        <v>37</v>
      </c>
      <c r="D396">
        <v>4</v>
      </c>
      <c r="E396" s="28">
        <v>41</v>
      </c>
    </row>
    <row r="397" spans="2:5" hidden="1">
      <c r="B397" t="s">
        <v>419</v>
      </c>
      <c r="D397">
        <v>1</v>
      </c>
      <c r="E397" s="28">
        <v>1</v>
      </c>
    </row>
    <row r="398" spans="2:5" hidden="1">
      <c r="B398" t="s">
        <v>293</v>
      </c>
      <c r="C398">
        <v>1</v>
      </c>
      <c r="D398">
        <v>2</v>
      </c>
      <c r="E398" s="28">
        <v>3</v>
      </c>
    </row>
    <row r="399" spans="2:5" hidden="1">
      <c r="B399" t="s">
        <v>295</v>
      </c>
      <c r="C399">
        <v>5</v>
      </c>
      <c r="D399">
        <v>1</v>
      </c>
      <c r="E399" s="28">
        <v>6</v>
      </c>
    </row>
    <row r="400" spans="2:5" hidden="1">
      <c r="B400" t="s">
        <v>420</v>
      </c>
      <c r="C400">
        <v>1</v>
      </c>
      <c r="E400" s="28">
        <v>1</v>
      </c>
    </row>
    <row r="401" spans="2:5" hidden="1">
      <c r="B401" t="s">
        <v>298</v>
      </c>
      <c r="C401">
        <v>2</v>
      </c>
      <c r="D401">
        <v>1</v>
      </c>
      <c r="E401" s="28">
        <v>3</v>
      </c>
    </row>
    <row r="402" spans="2:5" hidden="1">
      <c r="B402" t="s">
        <v>423</v>
      </c>
      <c r="C402">
        <v>1</v>
      </c>
      <c r="D402">
        <v>1</v>
      </c>
      <c r="E402" s="28">
        <v>2</v>
      </c>
    </row>
    <row r="403" spans="2:5" hidden="1">
      <c r="B403" t="s">
        <v>501</v>
      </c>
      <c r="C403">
        <v>1</v>
      </c>
      <c r="E403" s="28">
        <v>1</v>
      </c>
    </row>
    <row r="404" spans="2:5" hidden="1">
      <c r="B404" t="s">
        <v>300</v>
      </c>
      <c r="C404">
        <v>38</v>
      </c>
      <c r="D404">
        <v>13</v>
      </c>
      <c r="E404" s="28">
        <v>51</v>
      </c>
    </row>
    <row r="405" spans="2:5" hidden="1">
      <c r="B405" t="s">
        <v>301</v>
      </c>
      <c r="C405">
        <v>1</v>
      </c>
      <c r="E405" s="28">
        <v>1</v>
      </c>
    </row>
    <row r="406" spans="2:5" hidden="1">
      <c r="B406" t="s">
        <v>302</v>
      </c>
      <c r="C406">
        <v>1</v>
      </c>
      <c r="E406" s="28">
        <v>1</v>
      </c>
    </row>
    <row r="407" spans="2:5" hidden="1">
      <c r="B407" t="s">
        <v>303</v>
      </c>
      <c r="C407">
        <v>7</v>
      </c>
      <c r="D407">
        <v>1</v>
      </c>
      <c r="E407" s="28">
        <v>8</v>
      </c>
    </row>
    <row r="408" spans="2:5" hidden="1">
      <c r="B408" t="s">
        <v>304</v>
      </c>
      <c r="D408">
        <v>1</v>
      </c>
      <c r="E408" s="28">
        <v>1</v>
      </c>
    </row>
    <row r="409" spans="2:5" hidden="1">
      <c r="B409" t="s">
        <v>305</v>
      </c>
      <c r="D409">
        <v>1</v>
      </c>
      <c r="E409" s="28">
        <v>1</v>
      </c>
    </row>
    <row r="410" spans="2:5" hidden="1">
      <c r="B410" t="s">
        <v>424</v>
      </c>
      <c r="C410">
        <v>1</v>
      </c>
      <c r="E410" s="28">
        <v>1</v>
      </c>
    </row>
    <row r="411" spans="2:5" hidden="1">
      <c r="B411" t="s">
        <v>306</v>
      </c>
      <c r="C411">
        <v>24</v>
      </c>
      <c r="D411">
        <v>5</v>
      </c>
      <c r="E411" s="28">
        <v>29</v>
      </c>
    </row>
    <row r="412" spans="2:5" hidden="1">
      <c r="B412" t="s">
        <v>307</v>
      </c>
      <c r="C412">
        <v>9</v>
      </c>
      <c r="E412" s="28">
        <v>9</v>
      </c>
    </row>
    <row r="413" spans="2:5" hidden="1">
      <c r="B413" t="s">
        <v>308</v>
      </c>
      <c r="C413">
        <v>2</v>
      </c>
      <c r="D413">
        <v>1</v>
      </c>
      <c r="E413" s="28">
        <v>3</v>
      </c>
    </row>
    <row r="414" spans="2:5" hidden="1">
      <c r="B414" t="s">
        <v>839</v>
      </c>
      <c r="C414">
        <v>1</v>
      </c>
      <c r="E414" s="28">
        <v>1</v>
      </c>
    </row>
    <row r="415" spans="2:5" hidden="1">
      <c r="B415" t="s">
        <v>309</v>
      </c>
      <c r="C415">
        <v>3</v>
      </c>
      <c r="E415" s="28">
        <v>3</v>
      </c>
    </row>
    <row r="416" spans="2:5" hidden="1">
      <c r="B416" t="s">
        <v>310</v>
      </c>
      <c r="C416">
        <v>1</v>
      </c>
      <c r="D416">
        <v>1</v>
      </c>
      <c r="E416" s="28">
        <v>2</v>
      </c>
    </row>
    <row r="417" spans="2:5" hidden="1">
      <c r="B417" t="s">
        <v>311</v>
      </c>
      <c r="C417">
        <v>22</v>
      </c>
      <c r="D417">
        <v>1</v>
      </c>
      <c r="E417" s="28">
        <v>23</v>
      </c>
    </row>
    <row r="418" spans="2:5" hidden="1">
      <c r="B418" t="s">
        <v>840</v>
      </c>
      <c r="C418">
        <v>1</v>
      </c>
      <c r="E418" s="28">
        <v>1</v>
      </c>
    </row>
    <row r="419" spans="2:5" hidden="1">
      <c r="B419" t="s">
        <v>313</v>
      </c>
      <c r="C419">
        <v>1</v>
      </c>
      <c r="E419" s="28">
        <v>1</v>
      </c>
    </row>
    <row r="420" spans="2:5" hidden="1">
      <c r="B420" t="s">
        <v>314</v>
      </c>
      <c r="C420">
        <v>22</v>
      </c>
      <c r="D420">
        <v>3</v>
      </c>
      <c r="E420" s="28">
        <v>25</v>
      </c>
    </row>
    <row r="421" spans="2:5" hidden="1">
      <c r="B421" t="s">
        <v>315</v>
      </c>
      <c r="C421">
        <v>10</v>
      </c>
      <c r="D421">
        <v>1</v>
      </c>
      <c r="E421" s="28">
        <v>11</v>
      </c>
    </row>
    <row r="422" spans="2:5" hidden="1">
      <c r="B422" t="s">
        <v>319</v>
      </c>
      <c r="C422">
        <v>1</v>
      </c>
      <c r="E422" s="28">
        <v>1</v>
      </c>
    </row>
    <row r="423" spans="2:5" hidden="1">
      <c r="B423" t="s">
        <v>320</v>
      </c>
      <c r="C423">
        <v>1</v>
      </c>
      <c r="D423">
        <v>1</v>
      </c>
      <c r="E423" s="28">
        <v>2</v>
      </c>
    </row>
    <row r="424" spans="2:5" hidden="1">
      <c r="B424" t="s">
        <v>321</v>
      </c>
      <c r="C424">
        <v>2</v>
      </c>
      <c r="D424">
        <v>1</v>
      </c>
      <c r="E424" s="28">
        <v>3</v>
      </c>
    </row>
    <row r="425" spans="2:5" hidden="1">
      <c r="B425" t="s">
        <v>322</v>
      </c>
      <c r="C425">
        <v>9</v>
      </c>
      <c r="D425">
        <v>1</v>
      </c>
      <c r="E425" s="28">
        <v>10</v>
      </c>
    </row>
    <row r="426" spans="2:5" hidden="1">
      <c r="B426" t="s">
        <v>324</v>
      </c>
      <c r="C426">
        <v>1</v>
      </c>
      <c r="E426" s="28">
        <v>1</v>
      </c>
    </row>
    <row r="427" spans="2:5" hidden="1">
      <c r="B427" t="s">
        <v>325</v>
      </c>
      <c r="C427">
        <v>1</v>
      </c>
      <c r="E427" s="28">
        <v>1</v>
      </c>
    </row>
    <row r="428" spans="2:5" hidden="1">
      <c r="B428" t="s">
        <v>326</v>
      </c>
      <c r="C428">
        <v>167</v>
      </c>
      <c r="D428">
        <v>75</v>
      </c>
      <c r="E428" s="28">
        <v>242</v>
      </c>
    </row>
    <row r="429" spans="2:5" hidden="1">
      <c r="B429" t="s">
        <v>615</v>
      </c>
      <c r="C429">
        <v>1</v>
      </c>
      <c r="E429" s="28">
        <v>1</v>
      </c>
    </row>
    <row r="430" spans="2:5" hidden="1">
      <c r="B430" t="s">
        <v>327</v>
      </c>
      <c r="C430">
        <v>3</v>
      </c>
      <c r="E430">
        <v>3</v>
      </c>
    </row>
    <row r="431" spans="2:5" hidden="1">
      <c r="B431" t="s">
        <v>503</v>
      </c>
      <c r="C431">
        <v>1</v>
      </c>
      <c r="E431">
        <v>1</v>
      </c>
    </row>
    <row r="432" spans="2:5" hidden="1">
      <c r="B432" t="s">
        <v>841</v>
      </c>
      <c r="C432">
        <v>1</v>
      </c>
      <c r="E432">
        <v>1</v>
      </c>
    </row>
    <row r="433" spans="3:5" hidden="1">
      <c r="C433">
        <v>5570</v>
      </c>
      <c r="D433">
        <v>4413</v>
      </c>
      <c r="E433">
        <v>9983</v>
      </c>
    </row>
  </sheetData>
  <autoFilter ref="A3:E433">
    <filterColumn colId="1">
      <filters>
        <filter val="A162"/>
        <filter val="A169"/>
      </filters>
    </filterColumn>
  </autoFilter>
  <mergeCells count="1">
    <mergeCell ref="C2:D2"/>
  </mergeCells>
  <phoneticPr fontId="4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3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430" sqref="D430"/>
    </sheetView>
  </sheetViews>
  <sheetFormatPr defaultRowHeight="21"/>
  <cols>
    <col min="1" max="1" width="12.625" customWidth="1"/>
  </cols>
  <sheetData>
    <row r="1" spans="1:5">
      <c r="A1" s="2"/>
      <c r="B1" s="39" t="s">
        <v>709</v>
      </c>
      <c r="C1" s="39"/>
      <c r="D1" s="1"/>
    </row>
    <row r="2" spans="1:5">
      <c r="A2" s="1" t="s">
        <v>848</v>
      </c>
      <c r="B2" s="1" t="s">
        <v>842</v>
      </c>
      <c r="C2" s="1" t="s">
        <v>555</v>
      </c>
      <c r="D2" s="1" t="s">
        <v>0</v>
      </c>
      <c r="E2" s="31" t="s">
        <v>884</v>
      </c>
    </row>
    <row r="3" spans="1:5">
      <c r="A3" s="2" t="s">
        <v>849</v>
      </c>
      <c r="B3" s="2"/>
      <c r="C3" s="2">
        <v>1</v>
      </c>
      <c r="D3" s="10">
        <v>1</v>
      </c>
      <c r="E3">
        <v>0</v>
      </c>
    </row>
    <row r="4" spans="1:5">
      <c r="A4" s="2" t="s">
        <v>4</v>
      </c>
      <c r="B4" s="2">
        <v>16</v>
      </c>
      <c r="C4" s="2">
        <v>16</v>
      </c>
      <c r="D4" s="10">
        <v>32</v>
      </c>
      <c r="E4" s="24">
        <v>0</v>
      </c>
    </row>
    <row r="5" spans="1:5">
      <c r="A5" s="2" t="s">
        <v>5</v>
      </c>
      <c r="B5" s="2">
        <v>94</v>
      </c>
      <c r="C5" s="2">
        <v>37</v>
      </c>
      <c r="D5" s="10">
        <v>131</v>
      </c>
      <c r="E5" s="24">
        <v>0</v>
      </c>
    </row>
    <row r="6" spans="1:5">
      <c r="A6" s="2" t="s">
        <v>6</v>
      </c>
      <c r="B6" s="2">
        <v>14</v>
      </c>
      <c r="C6" s="2">
        <v>14</v>
      </c>
      <c r="D6" s="10">
        <v>28</v>
      </c>
      <c r="E6" s="26">
        <v>0</v>
      </c>
    </row>
    <row r="7" spans="1:5">
      <c r="A7" s="2" t="s">
        <v>332</v>
      </c>
      <c r="B7" s="2">
        <v>5</v>
      </c>
      <c r="C7" s="2">
        <v>4</v>
      </c>
      <c r="D7" s="10">
        <v>9</v>
      </c>
      <c r="E7" s="26">
        <v>0</v>
      </c>
    </row>
    <row r="8" spans="1:5">
      <c r="A8" s="2" t="s">
        <v>427</v>
      </c>
      <c r="B8" s="2">
        <v>3</v>
      </c>
      <c r="C8" s="2"/>
      <c r="D8" s="10">
        <v>3</v>
      </c>
      <c r="E8" s="26">
        <v>0</v>
      </c>
    </row>
    <row r="9" spans="1:5">
      <c r="A9" s="2" t="s">
        <v>7</v>
      </c>
      <c r="B9" s="2">
        <v>5</v>
      </c>
      <c r="C9" s="2">
        <v>1</v>
      </c>
      <c r="D9" s="10">
        <v>6</v>
      </c>
      <c r="E9" s="26">
        <v>0</v>
      </c>
    </row>
    <row r="10" spans="1:5">
      <c r="A10" s="2" t="s">
        <v>8</v>
      </c>
      <c r="B10" s="2">
        <v>1</v>
      </c>
      <c r="C10" s="2"/>
      <c r="D10" s="10">
        <v>1</v>
      </c>
      <c r="E10" s="26">
        <v>0</v>
      </c>
    </row>
    <row r="11" spans="1:5">
      <c r="A11" s="2" t="s">
        <v>9</v>
      </c>
      <c r="B11" s="2">
        <v>1</v>
      </c>
      <c r="C11" s="2"/>
      <c r="D11" s="10">
        <v>1</v>
      </c>
      <c r="E11" s="26">
        <v>0</v>
      </c>
    </row>
    <row r="12" spans="1:5">
      <c r="A12" s="2" t="s">
        <v>557</v>
      </c>
      <c r="B12" s="2">
        <v>1</v>
      </c>
      <c r="C12" s="2"/>
      <c r="D12" s="10">
        <v>1</v>
      </c>
      <c r="E12" s="26">
        <v>0</v>
      </c>
    </row>
    <row r="13" spans="1:5">
      <c r="A13" s="2" t="s">
        <v>428</v>
      </c>
      <c r="B13" s="2">
        <v>2</v>
      </c>
      <c r="C13" s="2"/>
      <c r="D13" s="10">
        <v>2</v>
      </c>
      <c r="E13" s="26">
        <v>0</v>
      </c>
    </row>
    <row r="14" spans="1:5">
      <c r="A14" s="2" t="s">
        <v>558</v>
      </c>
      <c r="B14" s="2">
        <v>2</v>
      </c>
      <c r="C14" s="2"/>
      <c r="D14" s="10">
        <v>2</v>
      </c>
      <c r="E14" s="26">
        <v>0</v>
      </c>
    </row>
    <row r="15" spans="1:5">
      <c r="A15" s="2" t="s">
        <v>10</v>
      </c>
      <c r="B15" s="2">
        <v>4</v>
      </c>
      <c r="C15" s="2">
        <v>3</v>
      </c>
      <c r="D15" s="10">
        <v>7</v>
      </c>
      <c r="E15" s="26">
        <v>0</v>
      </c>
    </row>
    <row r="16" spans="1:5">
      <c r="A16" s="2" t="s">
        <v>11</v>
      </c>
      <c r="B16" s="2">
        <v>9</v>
      </c>
      <c r="C16" s="2">
        <v>2</v>
      </c>
      <c r="D16" s="10">
        <v>11</v>
      </c>
      <c r="E16" s="26">
        <v>0</v>
      </c>
    </row>
    <row r="17" spans="1:5">
      <c r="A17" s="2" t="s">
        <v>13</v>
      </c>
      <c r="B17" s="2">
        <v>423</v>
      </c>
      <c r="C17" s="2">
        <v>357</v>
      </c>
      <c r="D17" s="10">
        <v>780</v>
      </c>
      <c r="E17" s="24">
        <v>0</v>
      </c>
    </row>
    <row r="18" spans="1:5">
      <c r="A18" s="2" t="s">
        <v>850</v>
      </c>
      <c r="B18" s="2">
        <v>1</v>
      </c>
      <c r="C18" s="2">
        <v>1</v>
      </c>
      <c r="D18" s="10">
        <v>2</v>
      </c>
      <c r="E18" s="26">
        <v>0</v>
      </c>
    </row>
    <row r="19" spans="1:5">
      <c r="A19" s="2" t="s">
        <v>14</v>
      </c>
      <c r="B19" s="2">
        <v>1</v>
      </c>
      <c r="C19" s="2">
        <v>1</v>
      </c>
      <c r="D19" s="10">
        <v>2</v>
      </c>
      <c r="E19" s="26">
        <v>0</v>
      </c>
    </row>
    <row r="20" spans="1:5">
      <c r="A20" s="2" t="s">
        <v>334</v>
      </c>
      <c r="B20" s="2">
        <v>1</v>
      </c>
      <c r="C20" s="2"/>
      <c r="D20" s="10">
        <v>1</v>
      </c>
      <c r="E20" s="26">
        <v>0</v>
      </c>
    </row>
    <row r="21" spans="1:5">
      <c r="A21" s="2" t="s">
        <v>335</v>
      </c>
      <c r="B21" s="2">
        <v>1</v>
      </c>
      <c r="C21" s="2"/>
      <c r="D21" s="10">
        <v>1</v>
      </c>
      <c r="E21" s="26">
        <v>0</v>
      </c>
    </row>
    <row r="22" spans="1:5">
      <c r="A22" s="2" t="s">
        <v>617</v>
      </c>
      <c r="B22" s="2"/>
      <c r="C22" s="2">
        <v>1</v>
      </c>
      <c r="D22" s="10">
        <v>1</v>
      </c>
      <c r="E22" s="26">
        <v>0</v>
      </c>
    </row>
    <row r="23" spans="1:5">
      <c r="A23" s="2" t="s">
        <v>16</v>
      </c>
      <c r="B23" s="2">
        <v>2</v>
      </c>
      <c r="C23" s="2">
        <v>2</v>
      </c>
      <c r="D23" s="10">
        <v>4</v>
      </c>
      <c r="E23" s="24">
        <v>0</v>
      </c>
    </row>
    <row r="24" spans="1:5">
      <c r="A24" s="2" t="s">
        <v>885</v>
      </c>
      <c r="B24" s="2">
        <v>1</v>
      </c>
      <c r="C24" s="2"/>
      <c r="D24" s="2">
        <v>1</v>
      </c>
    </row>
    <row r="25" spans="1:5">
      <c r="A25" s="2" t="s">
        <v>851</v>
      </c>
      <c r="B25" s="2"/>
      <c r="C25" s="2">
        <v>1</v>
      </c>
      <c r="D25" s="2">
        <v>1</v>
      </c>
    </row>
    <row r="26" spans="1:5">
      <c r="A26" s="2" t="s">
        <v>18</v>
      </c>
      <c r="B26" s="2">
        <v>2</v>
      </c>
      <c r="C26" s="2">
        <v>1</v>
      </c>
      <c r="D26" s="2">
        <v>3</v>
      </c>
    </row>
    <row r="27" spans="1:5">
      <c r="A27" s="2" t="s">
        <v>19</v>
      </c>
      <c r="B27" s="2">
        <v>3</v>
      </c>
      <c r="C27" s="2"/>
      <c r="D27" s="2">
        <v>3</v>
      </c>
    </row>
    <row r="28" spans="1:5">
      <c r="A28" s="2" t="s">
        <v>714</v>
      </c>
      <c r="B28" s="2">
        <v>1</v>
      </c>
      <c r="C28" s="2"/>
      <c r="D28" s="10">
        <v>1</v>
      </c>
      <c r="E28">
        <v>0</v>
      </c>
    </row>
    <row r="29" spans="1:5">
      <c r="A29" s="2" t="s">
        <v>21</v>
      </c>
      <c r="B29" s="2">
        <v>1</v>
      </c>
      <c r="C29" s="2">
        <v>2</v>
      </c>
      <c r="D29" s="10">
        <v>3</v>
      </c>
      <c r="E29" s="24">
        <v>0</v>
      </c>
    </row>
    <row r="30" spans="1:5">
      <c r="A30" s="2" t="s">
        <v>23</v>
      </c>
      <c r="B30" s="2">
        <v>28</v>
      </c>
      <c r="C30" s="2">
        <v>14</v>
      </c>
      <c r="D30" s="10">
        <v>42</v>
      </c>
      <c r="E30" s="24">
        <v>0</v>
      </c>
    </row>
    <row r="31" spans="1:5">
      <c r="A31" s="2" t="s">
        <v>852</v>
      </c>
      <c r="B31" s="2">
        <v>1</v>
      </c>
      <c r="C31" s="2"/>
      <c r="D31" s="10">
        <v>1</v>
      </c>
      <c r="E31" s="26">
        <v>0</v>
      </c>
    </row>
    <row r="32" spans="1:5">
      <c r="A32" s="2" t="s">
        <v>25</v>
      </c>
      <c r="B32" s="2">
        <v>13</v>
      </c>
      <c r="C32" s="2">
        <v>5</v>
      </c>
      <c r="D32" s="10">
        <v>18</v>
      </c>
      <c r="E32" s="26">
        <v>0</v>
      </c>
    </row>
    <row r="33" spans="1:5">
      <c r="A33" s="2" t="s">
        <v>338</v>
      </c>
      <c r="B33" s="2">
        <v>1</v>
      </c>
      <c r="C33" s="2"/>
      <c r="D33" s="10">
        <v>1</v>
      </c>
      <c r="E33" s="26">
        <v>0</v>
      </c>
    </row>
    <row r="34" spans="1:5">
      <c r="A34" s="2" t="s">
        <v>788</v>
      </c>
      <c r="B34" s="2">
        <v>1</v>
      </c>
      <c r="C34" s="2"/>
      <c r="D34" s="10">
        <v>1</v>
      </c>
      <c r="E34" s="26">
        <v>0</v>
      </c>
    </row>
    <row r="35" spans="1:5">
      <c r="A35" s="2" t="s">
        <v>339</v>
      </c>
      <c r="B35" s="2">
        <v>1</v>
      </c>
      <c r="C35" s="2"/>
      <c r="D35" s="10">
        <v>1</v>
      </c>
      <c r="E35" s="26">
        <v>0</v>
      </c>
    </row>
    <row r="36" spans="1:5">
      <c r="A36" s="2" t="s">
        <v>28</v>
      </c>
      <c r="B36" s="2">
        <v>6</v>
      </c>
      <c r="C36" s="2">
        <v>5</v>
      </c>
      <c r="D36" s="10">
        <v>11</v>
      </c>
      <c r="E36" s="26">
        <v>0</v>
      </c>
    </row>
    <row r="37" spans="1:5">
      <c r="A37" s="2" t="s">
        <v>29</v>
      </c>
      <c r="B37" s="2">
        <v>1</v>
      </c>
      <c r="C37" s="2"/>
      <c r="D37" s="10">
        <v>1</v>
      </c>
      <c r="E37" s="26">
        <v>0</v>
      </c>
    </row>
    <row r="38" spans="1:5">
      <c r="A38" s="2" t="s">
        <v>30</v>
      </c>
      <c r="B38" s="2">
        <v>1</v>
      </c>
      <c r="C38" s="2">
        <v>1</v>
      </c>
      <c r="D38" s="10">
        <v>2</v>
      </c>
      <c r="E38" s="26">
        <v>0</v>
      </c>
    </row>
    <row r="39" spans="1:5">
      <c r="A39" s="2" t="s">
        <v>31</v>
      </c>
      <c r="B39" s="2">
        <v>1</v>
      </c>
      <c r="C39" s="2"/>
      <c r="D39" s="2">
        <v>1</v>
      </c>
      <c r="E39" s="24"/>
    </row>
    <row r="40" spans="1:5">
      <c r="A40" s="2" t="s">
        <v>886</v>
      </c>
      <c r="B40" s="2"/>
      <c r="C40" s="2">
        <v>1</v>
      </c>
      <c r="D40" s="2">
        <v>1</v>
      </c>
    </row>
    <row r="41" spans="1:5">
      <c r="A41" s="2" t="s">
        <v>853</v>
      </c>
      <c r="B41" s="2">
        <v>1</v>
      </c>
      <c r="C41" s="2"/>
      <c r="D41" s="2">
        <v>1</v>
      </c>
    </row>
    <row r="42" spans="1:5">
      <c r="A42" s="2" t="s">
        <v>32</v>
      </c>
      <c r="B42" s="2">
        <v>1</v>
      </c>
      <c r="C42" s="2"/>
      <c r="D42" s="2">
        <v>1</v>
      </c>
    </row>
    <row r="43" spans="1:5">
      <c r="A43" s="2" t="s">
        <v>33</v>
      </c>
      <c r="B43" s="2">
        <v>20</v>
      </c>
      <c r="C43" s="2">
        <v>18</v>
      </c>
      <c r="D43" s="2">
        <v>38</v>
      </c>
    </row>
    <row r="44" spans="1:5">
      <c r="A44" s="2" t="s">
        <v>854</v>
      </c>
      <c r="B44" s="2"/>
      <c r="C44" s="2">
        <v>1</v>
      </c>
      <c r="D44" s="10">
        <v>1</v>
      </c>
      <c r="E44">
        <v>0</v>
      </c>
    </row>
    <row r="45" spans="1:5">
      <c r="A45" s="2" t="s">
        <v>433</v>
      </c>
      <c r="B45" s="2">
        <v>1</v>
      </c>
      <c r="C45" s="2"/>
      <c r="D45" s="10">
        <v>1</v>
      </c>
      <c r="E45">
        <v>0</v>
      </c>
    </row>
    <row r="46" spans="1:5">
      <c r="A46" s="2" t="s">
        <v>341</v>
      </c>
      <c r="B46" s="2">
        <v>2</v>
      </c>
      <c r="C46" s="2">
        <v>2</v>
      </c>
      <c r="D46" s="10">
        <v>4</v>
      </c>
      <c r="E46" s="24">
        <v>0</v>
      </c>
    </row>
    <row r="47" spans="1:5">
      <c r="A47" s="2" t="s">
        <v>35</v>
      </c>
      <c r="B47" s="2">
        <v>15</v>
      </c>
      <c r="C47" s="2">
        <v>16</v>
      </c>
      <c r="D47" s="10">
        <v>31</v>
      </c>
      <c r="E47" s="26">
        <v>0</v>
      </c>
    </row>
    <row r="48" spans="1:5">
      <c r="A48" s="2" t="s">
        <v>36</v>
      </c>
      <c r="B48" s="2">
        <v>2</v>
      </c>
      <c r="C48" s="2"/>
      <c r="D48" s="10">
        <v>2</v>
      </c>
      <c r="E48" s="26">
        <v>0</v>
      </c>
    </row>
    <row r="49" spans="1:5">
      <c r="A49" s="2" t="s">
        <v>37</v>
      </c>
      <c r="B49" s="2">
        <v>2</v>
      </c>
      <c r="C49" s="2">
        <v>1</v>
      </c>
      <c r="D49" s="10">
        <v>3</v>
      </c>
      <c r="E49" s="26">
        <v>0</v>
      </c>
    </row>
    <row r="50" spans="1:5">
      <c r="A50" s="2" t="s">
        <v>38</v>
      </c>
      <c r="B50" s="2">
        <v>6</v>
      </c>
      <c r="C50" s="2"/>
      <c r="D50" s="10">
        <v>6</v>
      </c>
      <c r="E50" s="26">
        <v>0</v>
      </c>
    </row>
    <row r="51" spans="1:5">
      <c r="A51" s="2" t="s">
        <v>39</v>
      </c>
      <c r="B51" s="2">
        <v>2</v>
      </c>
      <c r="C51" s="2"/>
      <c r="D51" s="10">
        <v>2</v>
      </c>
      <c r="E51" s="26">
        <v>0</v>
      </c>
    </row>
    <row r="52" spans="1:5">
      <c r="A52" s="2" t="s">
        <v>40</v>
      </c>
      <c r="B52" s="2">
        <v>9</v>
      </c>
      <c r="C52" s="2">
        <v>2</v>
      </c>
      <c r="D52" s="10">
        <v>11</v>
      </c>
      <c r="E52" s="26">
        <v>0</v>
      </c>
    </row>
    <row r="53" spans="1:5">
      <c r="A53" s="2" t="s">
        <v>41</v>
      </c>
      <c r="B53" s="2">
        <v>26</v>
      </c>
      <c r="C53" s="2">
        <v>18</v>
      </c>
      <c r="D53" s="10">
        <v>44</v>
      </c>
      <c r="E53" s="26">
        <v>0</v>
      </c>
    </row>
    <row r="54" spans="1:5">
      <c r="A54" s="2" t="s">
        <v>563</v>
      </c>
      <c r="B54" s="2"/>
      <c r="C54" s="2">
        <v>1</v>
      </c>
      <c r="D54" s="10">
        <v>1</v>
      </c>
      <c r="E54" s="26">
        <v>0</v>
      </c>
    </row>
    <row r="55" spans="1:5">
      <c r="A55" s="2" t="s">
        <v>42</v>
      </c>
      <c r="B55" s="2">
        <v>29</v>
      </c>
      <c r="C55" s="2">
        <v>22</v>
      </c>
      <c r="D55" s="10">
        <v>51</v>
      </c>
      <c r="E55" s="26">
        <v>0</v>
      </c>
    </row>
    <row r="56" spans="1:5">
      <c r="A56" s="2" t="s">
        <v>855</v>
      </c>
      <c r="B56" s="2"/>
      <c r="C56" s="2">
        <v>1</v>
      </c>
      <c r="D56" s="10">
        <v>1</v>
      </c>
      <c r="E56" s="26">
        <v>0</v>
      </c>
    </row>
    <row r="57" spans="1:5">
      <c r="A57" s="2" t="s">
        <v>887</v>
      </c>
      <c r="B57" s="2">
        <v>1</v>
      </c>
      <c r="C57" s="2"/>
      <c r="D57" s="10">
        <v>1</v>
      </c>
      <c r="E57" s="26">
        <v>0</v>
      </c>
    </row>
    <row r="58" spans="1:5">
      <c r="A58" s="2" t="s">
        <v>44</v>
      </c>
      <c r="B58" s="2">
        <v>5</v>
      </c>
      <c r="C58" s="2"/>
      <c r="D58" s="10">
        <v>5</v>
      </c>
      <c r="E58" s="26">
        <v>0</v>
      </c>
    </row>
    <row r="59" spans="1:5">
      <c r="A59" s="2" t="s">
        <v>45</v>
      </c>
      <c r="B59" s="2">
        <v>439</v>
      </c>
      <c r="C59" s="2">
        <v>182</v>
      </c>
      <c r="D59" s="10">
        <v>621</v>
      </c>
      <c r="E59" s="26">
        <v>0</v>
      </c>
    </row>
    <row r="60" spans="1:5">
      <c r="A60" s="2" t="s">
        <v>46</v>
      </c>
      <c r="B60" s="2">
        <v>31</v>
      </c>
      <c r="C60" s="2">
        <v>21</v>
      </c>
      <c r="D60" s="10">
        <v>52</v>
      </c>
      <c r="E60" s="26">
        <v>0</v>
      </c>
    </row>
    <row r="61" spans="1:5">
      <c r="A61" s="2" t="s">
        <v>47</v>
      </c>
      <c r="B61" s="2">
        <v>55</v>
      </c>
      <c r="C61" s="2">
        <v>17</v>
      </c>
      <c r="D61" s="10">
        <v>72</v>
      </c>
      <c r="E61" s="26">
        <v>0</v>
      </c>
    </row>
    <row r="62" spans="1:5">
      <c r="A62" s="2" t="s">
        <v>48</v>
      </c>
      <c r="B62" s="2">
        <v>7</v>
      </c>
      <c r="C62" s="2">
        <v>4</v>
      </c>
      <c r="D62" s="10">
        <v>11</v>
      </c>
      <c r="E62" s="26">
        <v>0</v>
      </c>
    </row>
    <row r="63" spans="1:5">
      <c r="A63" s="2" t="s">
        <v>49</v>
      </c>
      <c r="B63" s="2">
        <v>5</v>
      </c>
      <c r="C63" s="2">
        <v>2</v>
      </c>
      <c r="D63" s="10">
        <v>7</v>
      </c>
      <c r="E63" s="26">
        <v>0</v>
      </c>
    </row>
    <row r="64" spans="1:5">
      <c r="A64" s="2" t="s">
        <v>50</v>
      </c>
      <c r="B64" s="2">
        <v>45</v>
      </c>
      <c r="C64" s="2">
        <v>34</v>
      </c>
      <c r="D64" s="10">
        <v>79</v>
      </c>
      <c r="E64" s="26">
        <v>0</v>
      </c>
    </row>
    <row r="65" spans="1:5">
      <c r="A65" s="2" t="s">
        <v>51</v>
      </c>
      <c r="B65" s="2">
        <v>2</v>
      </c>
      <c r="C65" s="2">
        <v>2</v>
      </c>
      <c r="D65" s="10">
        <v>4</v>
      </c>
      <c r="E65" s="26">
        <v>0</v>
      </c>
    </row>
    <row r="66" spans="1:5">
      <c r="A66" s="2" t="s">
        <v>794</v>
      </c>
      <c r="B66" s="2">
        <v>1</v>
      </c>
      <c r="C66" s="2">
        <v>1</v>
      </c>
      <c r="D66" s="10">
        <v>2</v>
      </c>
      <c r="E66" s="26">
        <v>0</v>
      </c>
    </row>
    <row r="67" spans="1:5">
      <c r="A67" s="2" t="s">
        <v>52</v>
      </c>
      <c r="B67" s="2">
        <v>4</v>
      </c>
      <c r="C67" s="2">
        <v>1</v>
      </c>
      <c r="D67" s="10">
        <v>5</v>
      </c>
      <c r="E67" s="26">
        <v>0</v>
      </c>
    </row>
    <row r="68" spans="1:5">
      <c r="A68" s="2" t="s">
        <v>622</v>
      </c>
      <c r="B68" s="2">
        <v>3</v>
      </c>
      <c r="C68" s="2">
        <v>1</v>
      </c>
      <c r="D68" s="10">
        <v>4</v>
      </c>
      <c r="E68" s="24">
        <v>0</v>
      </c>
    </row>
    <row r="69" spans="1:5">
      <c r="A69" s="2" t="s">
        <v>53</v>
      </c>
      <c r="B69" s="2">
        <v>124</v>
      </c>
      <c r="C69" s="2">
        <v>68</v>
      </c>
      <c r="D69" s="10">
        <v>192</v>
      </c>
      <c r="E69" s="26">
        <v>0</v>
      </c>
    </row>
    <row r="70" spans="1:5">
      <c r="A70" s="2" t="s">
        <v>55</v>
      </c>
      <c r="B70" s="2">
        <v>6</v>
      </c>
      <c r="C70" s="2">
        <v>1</v>
      </c>
      <c r="D70" s="10">
        <v>7</v>
      </c>
      <c r="E70" s="26">
        <v>0</v>
      </c>
    </row>
    <row r="71" spans="1:5">
      <c r="A71" s="2" t="s">
        <v>56</v>
      </c>
      <c r="B71" s="2">
        <v>32</v>
      </c>
      <c r="C71" s="2">
        <v>14</v>
      </c>
      <c r="D71" s="10">
        <v>46</v>
      </c>
      <c r="E71" s="26">
        <v>0</v>
      </c>
    </row>
    <row r="72" spans="1:5">
      <c r="A72" s="2" t="s">
        <v>57</v>
      </c>
      <c r="B72" s="2">
        <v>4</v>
      </c>
      <c r="C72" s="2">
        <v>1</v>
      </c>
      <c r="D72" s="10">
        <v>5</v>
      </c>
      <c r="E72" s="26">
        <v>0</v>
      </c>
    </row>
    <row r="73" spans="1:5">
      <c r="A73" s="2" t="s">
        <v>344</v>
      </c>
      <c r="B73" s="2">
        <v>1</v>
      </c>
      <c r="C73" s="2"/>
      <c r="D73" s="10">
        <v>1</v>
      </c>
      <c r="E73" s="26">
        <v>0</v>
      </c>
    </row>
    <row r="74" spans="1:5">
      <c r="A74" s="2" t="s">
        <v>59</v>
      </c>
      <c r="B74" s="2">
        <v>1</v>
      </c>
      <c r="C74" s="2">
        <v>1</v>
      </c>
      <c r="D74" s="10">
        <v>2</v>
      </c>
      <c r="E74" s="26">
        <v>0</v>
      </c>
    </row>
    <row r="75" spans="1:5">
      <c r="A75" s="2" t="s">
        <v>60</v>
      </c>
      <c r="B75" s="2">
        <v>1</v>
      </c>
      <c r="C75" s="2">
        <v>45</v>
      </c>
      <c r="D75" s="10">
        <v>46</v>
      </c>
      <c r="E75" s="26">
        <v>0</v>
      </c>
    </row>
    <row r="76" spans="1:5">
      <c r="A76" s="2" t="s">
        <v>888</v>
      </c>
      <c r="B76" s="2"/>
      <c r="C76" s="2">
        <v>1</v>
      </c>
      <c r="D76" s="10">
        <v>1</v>
      </c>
      <c r="E76" s="26">
        <v>0</v>
      </c>
    </row>
    <row r="77" spans="1:5">
      <c r="A77" s="2" t="s">
        <v>62</v>
      </c>
      <c r="B77" s="2"/>
      <c r="C77" s="2">
        <v>41</v>
      </c>
      <c r="D77" s="10">
        <v>41</v>
      </c>
      <c r="E77" s="26">
        <v>0</v>
      </c>
    </row>
    <row r="78" spans="1:5">
      <c r="A78" s="2" t="s">
        <v>63</v>
      </c>
      <c r="B78" s="2"/>
      <c r="C78" s="2">
        <v>9</v>
      </c>
      <c r="D78" s="10">
        <v>9</v>
      </c>
      <c r="E78" s="26">
        <v>0</v>
      </c>
    </row>
    <row r="79" spans="1:5">
      <c r="A79" s="2" t="s">
        <v>64</v>
      </c>
      <c r="B79" s="2"/>
      <c r="C79" s="2">
        <v>9</v>
      </c>
      <c r="D79" s="10">
        <v>9</v>
      </c>
      <c r="E79" s="26">
        <v>0</v>
      </c>
    </row>
    <row r="80" spans="1:5">
      <c r="A80" s="2" t="s">
        <v>65</v>
      </c>
      <c r="B80" s="2">
        <v>24</v>
      </c>
      <c r="C80" s="2"/>
      <c r="D80" s="10">
        <v>24</v>
      </c>
      <c r="E80" s="26">
        <v>0</v>
      </c>
    </row>
    <row r="81" spans="1:5">
      <c r="A81" s="2" t="s">
        <v>437</v>
      </c>
      <c r="B81" s="2">
        <v>1</v>
      </c>
      <c r="C81" s="2"/>
      <c r="D81" s="10">
        <v>1</v>
      </c>
      <c r="E81" s="26">
        <v>0</v>
      </c>
    </row>
    <row r="82" spans="1:5">
      <c r="A82" s="2" t="s">
        <v>66</v>
      </c>
      <c r="B82" s="2">
        <v>3</v>
      </c>
      <c r="C82" s="2">
        <v>2</v>
      </c>
      <c r="D82" s="10">
        <v>5</v>
      </c>
      <c r="E82" s="26">
        <v>0</v>
      </c>
    </row>
    <row r="83" spans="1:5">
      <c r="A83" s="2" t="s">
        <v>797</v>
      </c>
      <c r="B83" s="2">
        <v>1</v>
      </c>
      <c r="C83" s="2"/>
      <c r="D83" s="10">
        <v>1</v>
      </c>
      <c r="E83" s="26">
        <v>0</v>
      </c>
    </row>
    <row r="84" spans="1:5">
      <c r="A84" s="2" t="s">
        <v>67</v>
      </c>
      <c r="B84" s="2">
        <v>2</v>
      </c>
      <c r="C84" s="2"/>
      <c r="D84" s="10">
        <v>2</v>
      </c>
      <c r="E84" s="26">
        <v>0</v>
      </c>
    </row>
    <row r="85" spans="1:5">
      <c r="A85" s="2" t="s">
        <v>856</v>
      </c>
      <c r="B85" s="2">
        <v>1</v>
      </c>
      <c r="C85" s="2"/>
      <c r="D85" s="10">
        <v>1</v>
      </c>
      <c r="E85" s="26">
        <v>0</v>
      </c>
    </row>
    <row r="86" spans="1:5">
      <c r="A86" s="2" t="s">
        <v>727</v>
      </c>
      <c r="B86" s="2">
        <v>1</v>
      </c>
      <c r="C86" s="2"/>
      <c r="D86" s="10">
        <v>1</v>
      </c>
      <c r="E86" s="26">
        <v>0</v>
      </c>
    </row>
    <row r="87" spans="1:5">
      <c r="A87" s="2" t="s">
        <v>69</v>
      </c>
      <c r="B87" s="2">
        <v>34</v>
      </c>
      <c r="C87" s="2">
        <v>34</v>
      </c>
      <c r="D87" s="10">
        <v>68</v>
      </c>
      <c r="E87" s="26">
        <v>0</v>
      </c>
    </row>
    <row r="88" spans="1:5">
      <c r="A88" s="2" t="s">
        <v>675</v>
      </c>
      <c r="B88" s="2">
        <v>1</v>
      </c>
      <c r="C88" s="2">
        <v>1</v>
      </c>
      <c r="D88" s="10">
        <v>2</v>
      </c>
      <c r="E88" s="26">
        <v>0</v>
      </c>
    </row>
    <row r="89" spans="1:5">
      <c r="A89" s="2" t="s">
        <v>346</v>
      </c>
      <c r="B89" s="2">
        <v>4</v>
      </c>
      <c r="C89" s="2">
        <v>4</v>
      </c>
      <c r="D89" s="10">
        <v>8</v>
      </c>
      <c r="E89" s="26">
        <v>0</v>
      </c>
    </row>
    <row r="90" spans="1:5">
      <c r="A90" s="2" t="s">
        <v>798</v>
      </c>
      <c r="B90" s="2"/>
      <c r="C90" s="2">
        <v>1</v>
      </c>
      <c r="D90" s="10">
        <v>1</v>
      </c>
      <c r="E90" s="26">
        <v>0</v>
      </c>
    </row>
    <row r="91" spans="1:5">
      <c r="A91" s="2" t="s">
        <v>70</v>
      </c>
      <c r="B91" s="2">
        <v>3</v>
      </c>
      <c r="C91" s="2"/>
      <c r="D91" s="10">
        <v>3</v>
      </c>
      <c r="E91" s="26">
        <v>0</v>
      </c>
    </row>
    <row r="92" spans="1:5">
      <c r="A92" s="2" t="s">
        <v>71</v>
      </c>
      <c r="B92" s="2">
        <v>2</v>
      </c>
      <c r="C92" s="2"/>
      <c r="D92" s="10">
        <v>2</v>
      </c>
      <c r="E92" s="26">
        <v>0</v>
      </c>
    </row>
    <row r="93" spans="1:5">
      <c r="A93" s="2" t="s">
        <v>72</v>
      </c>
      <c r="B93" s="2">
        <v>1</v>
      </c>
      <c r="C93" s="2">
        <v>3</v>
      </c>
      <c r="D93" s="10">
        <v>4</v>
      </c>
      <c r="E93" s="26">
        <v>0</v>
      </c>
    </row>
    <row r="94" spans="1:5">
      <c r="A94" s="2" t="s">
        <v>857</v>
      </c>
      <c r="B94" s="2">
        <v>1</v>
      </c>
      <c r="C94" s="2"/>
      <c r="D94" s="10">
        <v>1</v>
      </c>
      <c r="E94" s="26">
        <v>0</v>
      </c>
    </row>
    <row r="95" spans="1:5">
      <c r="A95" s="2" t="s">
        <v>74</v>
      </c>
      <c r="B95" s="2">
        <v>26</v>
      </c>
      <c r="C95" s="2">
        <v>18</v>
      </c>
      <c r="D95" s="10">
        <v>44</v>
      </c>
      <c r="E95" s="24">
        <v>0</v>
      </c>
    </row>
    <row r="96" spans="1:5">
      <c r="A96" s="2" t="s">
        <v>858</v>
      </c>
      <c r="B96" s="2"/>
      <c r="C96" s="2">
        <v>1</v>
      </c>
      <c r="D96" s="10">
        <v>1</v>
      </c>
      <c r="E96" s="26">
        <v>0</v>
      </c>
    </row>
    <row r="97" spans="1:5">
      <c r="A97" s="2" t="s">
        <v>76</v>
      </c>
      <c r="B97" s="2"/>
      <c r="C97" s="2">
        <v>1</v>
      </c>
      <c r="D97" s="10">
        <v>1</v>
      </c>
      <c r="E97" s="26">
        <v>0</v>
      </c>
    </row>
    <row r="98" spans="1:5">
      <c r="A98" s="2" t="s">
        <v>859</v>
      </c>
      <c r="B98" s="2">
        <v>1</v>
      </c>
      <c r="C98" s="2"/>
      <c r="D98" s="10">
        <v>1</v>
      </c>
      <c r="E98" s="26">
        <v>0</v>
      </c>
    </row>
    <row r="99" spans="1:5">
      <c r="A99" s="2" t="s">
        <v>77</v>
      </c>
      <c r="B99" s="2">
        <v>45</v>
      </c>
      <c r="C99" s="2">
        <v>36</v>
      </c>
      <c r="D99" s="10">
        <v>81</v>
      </c>
      <c r="E99" s="26">
        <v>0</v>
      </c>
    </row>
    <row r="100" spans="1:5">
      <c r="A100" s="2" t="s">
        <v>676</v>
      </c>
      <c r="B100" s="2">
        <v>1</v>
      </c>
      <c r="C100" s="2">
        <v>1</v>
      </c>
      <c r="D100" s="10">
        <v>2</v>
      </c>
      <c r="E100" s="26">
        <v>0</v>
      </c>
    </row>
    <row r="101" spans="1:5">
      <c r="A101" s="2" t="s">
        <v>79</v>
      </c>
      <c r="B101" s="2">
        <v>30</v>
      </c>
      <c r="C101" s="2">
        <v>31</v>
      </c>
      <c r="D101" s="10">
        <v>61</v>
      </c>
      <c r="E101" s="26">
        <v>0</v>
      </c>
    </row>
    <row r="102" spans="1:5">
      <c r="A102" s="2" t="s">
        <v>348</v>
      </c>
      <c r="B102" s="2">
        <v>1</v>
      </c>
      <c r="C102" s="2">
        <v>1</v>
      </c>
      <c r="D102" s="10">
        <v>2</v>
      </c>
      <c r="E102" s="26">
        <v>0</v>
      </c>
    </row>
    <row r="103" spans="1:5">
      <c r="A103" s="2" t="s">
        <v>860</v>
      </c>
      <c r="B103" s="2">
        <v>1</v>
      </c>
      <c r="C103" s="2"/>
      <c r="D103" s="2">
        <v>1</v>
      </c>
    </row>
    <row r="104" spans="1:5">
      <c r="A104" s="2" t="s">
        <v>730</v>
      </c>
      <c r="B104" s="2"/>
      <c r="C104" s="2">
        <v>1</v>
      </c>
      <c r="D104" s="2">
        <v>1</v>
      </c>
    </row>
    <row r="105" spans="1:5">
      <c r="A105" s="2" t="s">
        <v>889</v>
      </c>
      <c r="B105" s="2"/>
      <c r="C105" s="2">
        <v>1</v>
      </c>
      <c r="D105" s="2">
        <v>1</v>
      </c>
    </row>
    <row r="106" spans="1:5">
      <c r="A106" s="2" t="s">
        <v>861</v>
      </c>
      <c r="B106" s="2">
        <v>1</v>
      </c>
      <c r="C106" s="2"/>
      <c r="D106" s="2">
        <v>1</v>
      </c>
    </row>
    <row r="107" spans="1:5">
      <c r="A107" s="2" t="s">
        <v>440</v>
      </c>
      <c r="B107" s="2">
        <v>1</v>
      </c>
      <c r="C107" s="2">
        <v>1</v>
      </c>
      <c r="D107" s="2">
        <v>2</v>
      </c>
      <c r="E107" s="24"/>
    </row>
    <row r="108" spans="1:5">
      <c r="A108" s="2" t="s">
        <v>890</v>
      </c>
      <c r="B108" s="2">
        <v>1</v>
      </c>
      <c r="C108" s="2"/>
      <c r="D108" s="2">
        <v>1</v>
      </c>
      <c r="E108" s="24"/>
    </row>
    <row r="109" spans="1:5">
      <c r="A109" s="2" t="s">
        <v>891</v>
      </c>
      <c r="B109" s="2">
        <v>1</v>
      </c>
      <c r="C109" s="2"/>
      <c r="D109" s="2">
        <v>1</v>
      </c>
    </row>
    <row r="110" spans="1:5">
      <c r="A110" s="2" t="s">
        <v>83</v>
      </c>
      <c r="B110" s="2">
        <v>1</v>
      </c>
      <c r="C110" s="2">
        <v>1</v>
      </c>
      <c r="D110" s="2">
        <v>2</v>
      </c>
    </row>
    <row r="111" spans="1:5">
      <c r="A111" s="2" t="s">
        <v>84</v>
      </c>
      <c r="B111" s="2">
        <v>1</v>
      </c>
      <c r="C111" s="2"/>
      <c r="D111" s="2">
        <v>1</v>
      </c>
    </row>
    <row r="112" spans="1:5">
      <c r="A112" s="2" t="s">
        <v>85</v>
      </c>
      <c r="B112" s="2">
        <v>2</v>
      </c>
      <c r="C112" s="2">
        <v>5</v>
      </c>
      <c r="D112" s="2">
        <v>7</v>
      </c>
    </row>
    <row r="113" spans="1:5">
      <c r="A113" s="2" t="s">
        <v>86</v>
      </c>
      <c r="B113" s="2">
        <v>1</v>
      </c>
      <c r="C113" s="2">
        <v>3</v>
      </c>
      <c r="D113" s="2">
        <v>4</v>
      </c>
      <c r="E113" s="24"/>
    </row>
    <row r="114" spans="1:5">
      <c r="A114" s="2" t="s">
        <v>349</v>
      </c>
      <c r="B114" s="2"/>
      <c r="C114" s="2">
        <v>2</v>
      </c>
      <c r="D114" s="2">
        <v>2</v>
      </c>
      <c r="E114" s="26"/>
    </row>
    <row r="115" spans="1:5">
      <c r="A115" s="2" t="s">
        <v>350</v>
      </c>
      <c r="B115" s="2"/>
      <c r="C115" s="2">
        <v>1</v>
      </c>
      <c r="D115" s="2">
        <v>1</v>
      </c>
      <c r="E115" s="26"/>
    </row>
    <row r="116" spans="1:5">
      <c r="A116" s="2" t="s">
        <v>91</v>
      </c>
      <c r="B116" s="2">
        <v>1</v>
      </c>
      <c r="C116" s="2">
        <v>3</v>
      </c>
      <c r="D116" s="2">
        <v>4</v>
      </c>
      <c r="E116" s="26"/>
    </row>
    <row r="117" spans="1:5">
      <c r="A117" s="2" t="s">
        <v>351</v>
      </c>
      <c r="B117" s="2">
        <v>1</v>
      </c>
      <c r="C117" s="2">
        <v>3</v>
      </c>
      <c r="D117" s="2">
        <v>4</v>
      </c>
      <c r="E117" s="26"/>
    </row>
    <row r="118" spans="1:5">
      <c r="A118" s="2" t="s">
        <v>625</v>
      </c>
      <c r="B118" s="2">
        <v>1</v>
      </c>
      <c r="C118" s="2"/>
      <c r="D118" s="10">
        <v>1</v>
      </c>
      <c r="E118" s="26">
        <v>0</v>
      </c>
    </row>
    <row r="119" spans="1:5">
      <c r="A119" s="2" t="s">
        <v>444</v>
      </c>
      <c r="B119" s="2"/>
      <c r="C119" s="2">
        <v>1</v>
      </c>
      <c r="D119" s="10">
        <v>1</v>
      </c>
      <c r="E119">
        <v>0</v>
      </c>
    </row>
    <row r="120" spans="1:5">
      <c r="A120" s="2" t="s">
        <v>94</v>
      </c>
      <c r="B120" s="2">
        <v>3</v>
      </c>
      <c r="C120" s="2">
        <v>9</v>
      </c>
      <c r="D120" s="10">
        <v>12</v>
      </c>
      <c r="E120" s="24">
        <v>0</v>
      </c>
    </row>
    <row r="121" spans="1:5">
      <c r="A121" s="2" t="s">
        <v>355</v>
      </c>
      <c r="B121" s="2">
        <v>1</v>
      </c>
      <c r="C121" s="2"/>
      <c r="D121" s="10">
        <v>1</v>
      </c>
      <c r="E121" s="24">
        <v>0</v>
      </c>
    </row>
    <row r="122" spans="1:5">
      <c r="A122" s="2" t="s">
        <v>95</v>
      </c>
      <c r="B122" s="2">
        <v>5</v>
      </c>
      <c r="C122" s="2">
        <v>1</v>
      </c>
      <c r="D122" s="10">
        <v>6</v>
      </c>
      <c r="E122" s="24">
        <v>0</v>
      </c>
    </row>
    <row r="123" spans="1:5">
      <c r="A123" s="2" t="s">
        <v>96</v>
      </c>
      <c r="B123" s="2">
        <v>104</v>
      </c>
      <c r="C123" s="2">
        <v>212</v>
      </c>
      <c r="D123" s="10">
        <v>316</v>
      </c>
      <c r="E123" s="24">
        <v>0</v>
      </c>
    </row>
    <row r="124" spans="1:5">
      <c r="A124" s="2" t="s">
        <v>97</v>
      </c>
      <c r="B124" s="2">
        <v>2</v>
      </c>
      <c r="C124" s="2">
        <v>4</v>
      </c>
      <c r="D124" s="2">
        <v>6</v>
      </c>
    </row>
    <row r="125" spans="1:5">
      <c r="A125" s="2" t="s">
        <v>98</v>
      </c>
      <c r="B125" s="2">
        <v>2</v>
      </c>
      <c r="C125" s="2">
        <v>8</v>
      </c>
      <c r="D125" s="2">
        <v>10</v>
      </c>
      <c r="E125" s="24"/>
    </row>
    <row r="126" spans="1:5">
      <c r="A126" s="2" t="s">
        <v>357</v>
      </c>
      <c r="B126" s="2"/>
      <c r="C126" s="2">
        <v>1</v>
      </c>
      <c r="D126" s="2">
        <v>1</v>
      </c>
    </row>
    <row r="127" spans="1:5">
      <c r="A127" s="2" t="s">
        <v>99</v>
      </c>
      <c r="B127" s="2">
        <v>1</v>
      </c>
      <c r="C127" s="2">
        <v>2</v>
      </c>
      <c r="D127" s="2">
        <v>3</v>
      </c>
      <c r="E127" s="24"/>
    </row>
    <row r="128" spans="1:5">
      <c r="A128" s="2" t="s">
        <v>100</v>
      </c>
      <c r="B128" s="2">
        <v>1</v>
      </c>
      <c r="C128" s="2">
        <v>2</v>
      </c>
      <c r="D128" s="2">
        <v>3</v>
      </c>
      <c r="E128" s="24"/>
    </row>
    <row r="129" spans="1:5">
      <c r="A129" s="2" t="s">
        <v>862</v>
      </c>
      <c r="B129" s="2"/>
      <c r="C129" s="2">
        <v>1</v>
      </c>
      <c r="D129" s="2">
        <v>1</v>
      </c>
    </row>
    <row r="130" spans="1:5">
      <c r="A130" s="2" t="s">
        <v>101</v>
      </c>
      <c r="B130" s="2">
        <v>3</v>
      </c>
      <c r="C130" s="2">
        <v>2</v>
      </c>
      <c r="D130" s="2">
        <v>5</v>
      </c>
    </row>
    <row r="131" spans="1:5">
      <c r="A131" s="2" t="s">
        <v>102</v>
      </c>
      <c r="B131" s="2">
        <v>1</v>
      </c>
      <c r="C131" s="2"/>
      <c r="D131" s="2">
        <v>1</v>
      </c>
    </row>
    <row r="132" spans="1:5">
      <c r="A132" s="2" t="s">
        <v>447</v>
      </c>
      <c r="B132" s="2"/>
      <c r="C132" s="2">
        <v>1</v>
      </c>
      <c r="D132" s="2">
        <v>1</v>
      </c>
    </row>
    <row r="133" spans="1:5">
      <c r="A133" s="2" t="s">
        <v>448</v>
      </c>
      <c r="B133" s="2">
        <v>2</v>
      </c>
      <c r="C133" s="2"/>
      <c r="D133" s="2">
        <v>2</v>
      </c>
      <c r="E133" s="24"/>
    </row>
    <row r="134" spans="1:5">
      <c r="A134" s="2" t="s">
        <v>103</v>
      </c>
      <c r="B134" s="2">
        <v>12</v>
      </c>
      <c r="C134" s="2">
        <v>1</v>
      </c>
      <c r="D134" s="2">
        <v>13</v>
      </c>
      <c r="E134" s="24"/>
    </row>
    <row r="135" spans="1:5">
      <c r="A135" s="2" t="s">
        <v>627</v>
      </c>
      <c r="B135" s="2">
        <v>1</v>
      </c>
      <c r="C135" s="2"/>
      <c r="D135" s="2">
        <v>1</v>
      </c>
    </row>
    <row r="136" spans="1:5">
      <c r="A136" s="2" t="s">
        <v>359</v>
      </c>
      <c r="B136" s="2">
        <v>1</v>
      </c>
      <c r="C136" s="2">
        <v>2</v>
      </c>
      <c r="D136" s="2">
        <v>3</v>
      </c>
    </row>
    <row r="137" spans="1:5">
      <c r="A137" s="2" t="s">
        <v>106</v>
      </c>
      <c r="B137" s="2">
        <v>8</v>
      </c>
      <c r="C137" s="2">
        <v>11</v>
      </c>
      <c r="D137" s="2">
        <v>19</v>
      </c>
    </row>
    <row r="138" spans="1:5">
      <c r="A138" s="2" t="s">
        <v>107</v>
      </c>
      <c r="B138" s="2">
        <v>4</v>
      </c>
      <c r="C138" s="2">
        <v>8</v>
      </c>
      <c r="D138" s="2">
        <v>12</v>
      </c>
    </row>
    <row r="139" spans="1:5">
      <c r="A139" s="2" t="s">
        <v>108</v>
      </c>
      <c r="B139" s="2">
        <v>8</v>
      </c>
      <c r="C139" s="2">
        <v>7</v>
      </c>
      <c r="D139" s="2">
        <v>15</v>
      </c>
      <c r="E139" s="24"/>
    </row>
    <row r="140" spans="1:5">
      <c r="A140" s="2" t="s">
        <v>109</v>
      </c>
      <c r="B140" s="2">
        <v>5</v>
      </c>
      <c r="C140" s="2">
        <v>3</v>
      </c>
      <c r="D140" s="2">
        <v>8</v>
      </c>
      <c r="E140" s="26"/>
    </row>
    <row r="141" spans="1:5">
      <c r="A141" s="2" t="s">
        <v>892</v>
      </c>
      <c r="B141" s="2"/>
      <c r="C141" s="2">
        <v>1</v>
      </c>
      <c r="D141" s="2">
        <v>1</v>
      </c>
      <c r="E141" s="26"/>
    </row>
    <row r="142" spans="1:5">
      <c r="A142" s="2" t="s">
        <v>449</v>
      </c>
      <c r="B142" s="2">
        <v>4</v>
      </c>
      <c r="C142" s="2">
        <v>1</v>
      </c>
      <c r="D142" s="2">
        <v>5</v>
      </c>
      <c r="E142" s="26"/>
    </row>
    <row r="143" spans="1:5">
      <c r="A143" s="2" t="s">
        <v>863</v>
      </c>
      <c r="B143" s="2">
        <v>1</v>
      </c>
      <c r="C143" s="2">
        <v>1</v>
      </c>
      <c r="D143" s="2">
        <v>2</v>
      </c>
      <c r="E143" s="26"/>
    </row>
    <row r="144" spans="1:5">
      <c r="A144" s="2" t="s">
        <v>110</v>
      </c>
      <c r="B144" s="2">
        <v>1</v>
      </c>
      <c r="C144" s="2"/>
      <c r="D144" s="2">
        <v>1</v>
      </c>
      <c r="E144" s="26"/>
    </row>
    <row r="145" spans="1:7">
      <c r="A145" s="2" t="s">
        <v>111</v>
      </c>
      <c r="B145" s="2">
        <v>2</v>
      </c>
      <c r="C145" s="2">
        <v>4</v>
      </c>
      <c r="D145" s="2">
        <v>6</v>
      </c>
      <c r="E145" s="26"/>
    </row>
    <row r="146" spans="1:7">
      <c r="A146" s="2" t="s">
        <v>112</v>
      </c>
      <c r="B146" s="2">
        <v>10</v>
      </c>
      <c r="C146" s="2">
        <v>10</v>
      </c>
      <c r="D146" s="2">
        <v>20</v>
      </c>
      <c r="E146" s="26"/>
    </row>
    <row r="147" spans="1:7">
      <c r="A147" s="2" t="s">
        <v>864</v>
      </c>
      <c r="B147" s="2"/>
      <c r="C147" s="2">
        <v>1</v>
      </c>
      <c r="D147" s="2">
        <v>1</v>
      </c>
      <c r="E147" s="26"/>
    </row>
    <row r="148" spans="1:7">
      <c r="A148" s="2" t="s">
        <v>806</v>
      </c>
      <c r="B148" s="2">
        <v>1</v>
      </c>
      <c r="C148" s="2"/>
      <c r="D148" s="2">
        <v>1</v>
      </c>
      <c r="E148" s="26"/>
    </row>
    <row r="149" spans="1:7">
      <c r="A149" s="2" t="s">
        <v>116</v>
      </c>
      <c r="B149" s="2">
        <v>4</v>
      </c>
      <c r="C149" s="2">
        <v>1</v>
      </c>
      <c r="D149" s="10">
        <v>5</v>
      </c>
      <c r="E149" s="26">
        <v>0</v>
      </c>
    </row>
    <row r="150" spans="1:7">
      <c r="A150" s="2" t="s">
        <v>118</v>
      </c>
      <c r="B150" s="2">
        <v>14</v>
      </c>
      <c r="C150" s="2">
        <v>9</v>
      </c>
      <c r="D150" s="10">
        <v>23</v>
      </c>
      <c r="E150" s="26">
        <v>0</v>
      </c>
    </row>
    <row r="151" spans="1:7">
      <c r="A151" s="2" t="s">
        <v>119</v>
      </c>
      <c r="B151" s="2">
        <v>1</v>
      </c>
      <c r="C151" s="2">
        <v>1</v>
      </c>
      <c r="D151" s="2">
        <v>2</v>
      </c>
      <c r="E151" s="26"/>
    </row>
    <row r="152" spans="1:7">
      <c r="A152" s="2" t="s">
        <v>120</v>
      </c>
      <c r="B152" s="2">
        <v>2</v>
      </c>
      <c r="C152" s="2">
        <v>3</v>
      </c>
      <c r="D152" s="2">
        <v>5</v>
      </c>
      <c r="E152" s="26"/>
    </row>
    <row r="153" spans="1:7">
      <c r="A153" s="2" t="s">
        <v>122</v>
      </c>
      <c r="B153" s="2">
        <v>2</v>
      </c>
      <c r="C153" s="2"/>
      <c r="D153" s="2">
        <v>2</v>
      </c>
      <c r="E153" s="26"/>
    </row>
    <row r="154" spans="1:7">
      <c r="A154" s="2" t="s">
        <v>450</v>
      </c>
      <c r="B154" s="2">
        <v>1</v>
      </c>
      <c r="C154" s="2"/>
      <c r="D154" s="2">
        <v>1</v>
      </c>
      <c r="E154" s="26"/>
    </row>
    <row r="155" spans="1:7">
      <c r="A155" s="2" t="s">
        <v>124</v>
      </c>
      <c r="B155" s="2">
        <v>71</v>
      </c>
      <c r="C155" s="2">
        <v>61</v>
      </c>
      <c r="D155" s="10">
        <v>132</v>
      </c>
      <c r="E155" s="26">
        <v>0</v>
      </c>
    </row>
    <row r="156" spans="1:7">
      <c r="A156" s="2" t="s">
        <v>126</v>
      </c>
      <c r="B156" s="2">
        <v>1</v>
      </c>
      <c r="C156" s="2">
        <v>2</v>
      </c>
      <c r="D156" s="10">
        <v>3</v>
      </c>
      <c r="E156" s="26">
        <v>0</v>
      </c>
    </row>
    <row r="157" spans="1:7">
      <c r="A157" s="2" t="s">
        <v>127</v>
      </c>
      <c r="B157" s="2">
        <v>48</v>
      </c>
      <c r="C157" s="2">
        <v>25</v>
      </c>
      <c r="D157" s="10">
        <v>73</v>
      </c>
      <c r="E157" s="26">
        <v>0</v>
      </c>
    </row>
    <row r="158" spans="1:7">
      <c r="A158" s="2" t="s">
        <v>128</v>
      </c>
      <c r="B158" s="2">
        <v>1</v>
      </c>
      <c r="C158" s="2"/>
      <c r="D158" s="10">
        <v>1</v>
      </c>
      <c r="E158" s="26">
        <v>0</v>
      </c>
    </row>
    <row r="159" spans="1:7">
      <c r="A159" s="2" t="s">
        <v>129</v>
      </c>
      <c r="B159" s="2">
        <v>64</v>
      </c>
      <c r="C159" s="2">
        <v>36</v>
      </c>
      <c r="D159" s="10">
        <v>100</v>
      </c>
      <c r="E159" s="26">
        <v>0</v>
      </c>
      <c r="G159">
        <f>395/1803754*100000</f>
        <v>21.898773336053587</v>
      </c>
    </row>
    <row r="160" spans="1:7">
      <c r="A160" s="2" t="s">
        <v>130</v>
      </c>
      <c r="B160" s="2">
        <v>12</v>
      </c>
      <c r="C160" s="2">
        <v>4</v>
      </c>
      <c r="D160" s="10">
        <v>16</v>
      </c>
      <c r="E160" s="26">
        <v>0</v>
      </c>
      <c r="G160">
        <f>382/1803754*100000</f>
        <v>21.17805421360119</v>
      </c>
    </row>
    <row r="161" spans="1:7">
      <c r="A161" s="2" t="s">
        <v>131</v>
      </c>
      <c r="B161" s="2">
        <v>32</v>
      </c>
      <c r="C161" s="2">
        <v>39</v>
      </c>
      <c r="D161" s="10">
        <v>71</v>
      </c>
      <c r="E161" s="26">
        <v>0</v>
      </c>
      <c r="G161">
        <f>135/1803754*100000</f>
        <v>7.4843908870056559</v>
      </c>
    </row>
    <row r="162" spans="1:7">
      <c r="A162" s="2" t="s">
        <v>132</v>
      </c>
      <c r="B162" s="2">
        <v>70</v>
      </c>
      <c r="C162" s="2">
        <v>51</v>
      </c>
      <c r="D162" s="10">
        <v>121</v>
      </c>
      <c r="E162" s="26">
        <v>0</v>
      </c>
    </row>
    <row r="163" spans="1:7">
      <c r="A163" s="2" t="s">
        <v>133</v>
      </c>
      <c r="B163" s="2">
        <v>2</v>
      </c>
      <c r="C163" s="2">
        <v>2</v>
      </c>
      <c r="D163" s="10">
        <v>4</v>
      </c>
      <c r="E163" s="26">
        <v>0</v>
      </c>
    </row>
    <row r="164" spans="1:7">
      <c r="A164" s="2" t="s">
        <v>134</v>
      </c>
      <c r="B164" s="2"/>
      <c r="C164" s="2">
        <v>1</v>
      </c>
      <c r="D164" s="10">
        <v>1</v>
      </c>
      <c r="E164" s="26">
        <v>0</v>
      </c>
    </row>
    <row r="165" spans="1:7">
      <c r="A165" s="2" t="s">
        <v>575</v>
      </c>
      <c r="B165" s="2">
        <v>1</v>
      </c>
      <c r="C165" s="2"/>
      <c r="D165" s="10">
        <v>1</v>
      </c>
      <c r="E165" s="26">
        <v>0</v>
      </c>
    </row>
    <row r="166" spans="1:7">
      <c r="A166" s="2" t="s">
        <v>576</v>
      </c>
      <c r="B166" s="2">
        <v>2</v>
      </c>
      <c r="C166" s="2">
        <v>1</v>
      </c>
      <c r="D166" s="10">
        <v>3</v>
      </c>
      <c r="E166" s="26">
        <v>0</v>
      </c>
    </row>
    <row r="167" spans="1:7">
      <c r="A167" s="2" t="s">
        <v>893</v>
      </c>
      <c r="B167" s="2">
        <v>1</v>
      </c>
      <c r="C167" s="2"/>
      <c r="D167" s="10">
        <v>1</v>
      </c>
      <c r="E167" s="26">
        <v>0</v>
      </c>
    </row>
    <row r="168" spans="1:7">
      <c r="A168" s="2" t="s">
        <v>135</v>
      </c>
      <c r="B168" s="2">
        <v>1</v>
      </c>
      <c r="C168" s="2"/>
      <c r="D168" s="10">
        <v>1</v>
      </c>
      <c r="E168" s="26">
        <v>0</v>
      </c>
    </row>
    <row r="169" spans="1:7">
      <c r="A169" s="2" t="s">
        <v>136</v>
      </c>
      <c r="B169" s="2">
        <v>10</v>
      </c>
      <c r="C169" s="2">
        <v>10</v>
      </c>
      <c r="D169" s="10">
        <v>20</v>
      </c>
      <c r="E169" s="26">
        <v>0</v>
      </c>
    </row>
    <row r="170" spans="1:7">
      <c r="A170" s="2" t="s">
        <v>138</v>
      </c>
      <c r="B170" s="2">
        <v>1</v>
      </c>
      <c r="C170" s="2"/>
      <c r="D170" s="10">
        <v>1</v>
      </c>
      <c r="E170" s="26">
        <v>0</v>
      </c>
    </row>
    <row r="171" spans="1:7">
      <c r="A171" s="2" t="s">
        <v>139</v>
      </c>
      <c r="B171" s="2">
        <v>9</v>
      </c>
      <c r="C171" s="2">
        <v>6</v>
      </c>
      <c r="D171" s="10">
        <v>15</v>
      </c>
      <c r="E171" s="26">
        <v>0</v>
      </c>
    </row>
    <row r="172" spans="1:7">
      <c r="A172" s="2" t="s">
        <v>140</v>
      </c>
      <c r="B172" s="2">
        <v>13</v>
      </c>
      <c r="C172" s="2">
        <v>18</v>
      </c>
      <c r="D172" s="10">
        <v>31</v>
      </c>
      <c r="E172" s="26">
        <v>0</v>
      </c>
    </row>
    <row r="173" spans="1:7">
      <c r="A173" s="2" t="s">
        <v>578</v>
      </c>
      <c r="B173" s="2">
        <v>1</v>
      </c>
      <c r="C173" s="2"/>
      <c r="D173" s="10">
        <v>1</v>
      </c>
      <c r="E173" s="26">
        <v>0</v>
      </c>
    </row>
    <row r="174" spans="1:7">
      <c r="A174" s="2" t="s">
        <v>865</v>
      </c>
      <c r="B174" s="2"/>
      <c r="C174" s="2">
        <v>1</v>
      </c>
      <c r="D174" s="10">
        <v>1</v>
      </c>
      <c r="E174" s="26">
        <v>0</v>
      </c>
    </row>
    <row r="175" spans="1:7">
      <c r="A175" s="2" t="s">
        <v>141</v>
      </c>
      <c r="B175" s="2">
        <v>3</v>
      </c>
      <c r="C175" s="2">
        <v>2</v>
      </c>
      <c r="D175" s="10">
        <v>5</v>
      </c>
      <c r="E175" s="26">
        <v>0</v>
      </c>
    </row>
    <row r="176" spans="1:7">
      <c r="A176" s="2" t="s">
        <v>866</v>
      </c>
      <c r="B176" s="2"/>
      <c r="C176" s="2">
        <v>2</v>
      </c>
      <c r="D176" s="10">
        <v>2</v>
      </c>
      <c r="E176" s="26">
        <v>0</v>
      </c>
    </row>
    <row r="177" spans="1:5">
      <c r="A177" s="2" t="s">
        <v>142</v>
      </c>
      <c r="B177" s="2">
        <v>4</v>
      </c>
      <c r="C177" s="2">
        <v>8</v>
      </c>
      <c r="D177" s="10">
        <v>12</v>
      </c>
      <c r="E177" s="24">
        <v>0</v>
      </c>
    </row>
    <row r="178" spans="1:5">
      <c r="A178" s="2" t="s">
        <v>364</v>
      </c>
      <c r="B178" s="2">
        <v>3</v>
      </c>
      <c r="C178" s="2">
        <v>2</v>
      </c>
      <c r="D178" s="10">
        <v>5</v>
      </c>
      <c r="E178" s="24">
        <v>0</v>
      </c>
    </row>
    <row r="179" spans="1:5">
      <c r="A179" s="2" t="s">
        <v>143</v>
      </c>
      <c r="B179" s="2">
        <v>12</v>
      </c>
      <c r="C179" s="2">
        <v>18</v>
      </c>
      <c r="D179" s="10">
        <v>30</v>
      </c>
      <c r="E179" s="24">
        <v>0</v>
      </c>
    </row>
    <row r="180" spans="1:5">
      <c r="A180" s="2" t="s">
        <v>144</v>
      </c>
      <c r="B180" s="2">
        <v>12</v>
      </c>
      <c r="C180" s="2">
        <v>6</v>
      </c>
      <c r="D180" s="10">
        <v>18</v>
      </c>
      <c r="E180" s="24">
        <v>0</v>
      </c>
    </row>
    <row r="181" spans="1:5">
      <c r="A181" s="2" t="s">
        <v>145</v>
      </c>
      <c r="B181" s="2">
        <v>53</v>
      </c>
      <c r="C181" s="2">
        <v>41</v>
      </c>
      <c r="D181" s="10">
        <v>94</v>
      </c>
      <c r="E181" s="24">
        <v>0</v>
      </c>
    </row>
    <row r="182" spans="1:5">
      <c r="A182" s="2" t="s">
        <v>146</v>
      </c>
      <c r="B182" s="2">
        <v>72</v>
      </c>
      <c r="C182" s="2">
        <v>44</v>
      </c>
      <c r="D182" s="10">
        <v>116</v>
      </c>
      <c r="E182" s="24">
        <v>0</v>
      </c>
    </row>
    <row r="183" spans="1:5">
      <c r="A183" s="2" t="s">
        <v>147</v>
      </c>
      <c r="B183" s="2">
        <v>12</v>
      </c>
      <c r="C183" s="2">
        <v>4</v>
      </c>
      <c r="D183" s="10">
        <v>16</v>
      </c>
      <c r="E183" s="24">
        <v>0</v>
      </c>
    </row>
    <row r="184" spans="1:5">
      <c r="A184" s="2" t="s">
        <v>148</v>
      </c>
      <c r="B184" s="2">
        <v>60</v>
      </c>
      <c r="C184" s="2">
        <v>41</v>
      </c>
      <c r="D184" s="10">
        <v>101</v>
      </c>
      <c r="E184" s="24">
        <v>0</v>
      </c>
    </row>
    <row r="185" spans="1:5">
      <c r="A185" s="2" t="s">
        <v>149</v>
      </c>
      <c r="B185" s="2">
        <v>2</v>
      </c>
      <c r="C185" s="2">
        <v>3</v>
      </c>
      <c r="D185" s="10">
        <v>5</v>
      </c>
      <c r="E185" s="24">
        <v>0</v>
      </c>
    </row>
    <row r="186" spans="1:5">
      <c r="A186" s="2" t="s">
        <v>150</v>
      </c>
      <c r="B186" s="2">
        <v>14</v>
      </c>
      <c r="C186" s="2">
        <v>12</v>
      </c>
      <c r="D186" s="10">
        <v>26</v>
      </c>
      <c r="E186" s="24">
        <v>0</v>
      </c>
    </row>
    <row r="187" spans="1:5">
      <c r="A187" s="2" t="s">
        <v>151</v>
      </c>
      <c r="B187" s="2">
        <v>11</v>
      </c>
      <c r="C187" s="2">
        <v>3</v>
      </c>
      <c r="D187" s="10">
        <v>14</v>
      </c>
      <c r="E187" s="24">
        <v>0</v>
      </c>
    </row>
    <row r="188" spans="1:5">
      <c r="A188" s="2" t="s">
        <v>152</v>
      </c>
      <c r="B188" s="2">
        <v>3</v>
      </c>
      <c r="C188" s="2">
        <v>2</v>
      </c>
      <c r="D188" s="10">
        <v>5</v>
      </c>
      <c r="E188" s="24">
        <v>0</v>
      </c>
    </row>
    <row r="189" spans="1:5">
      <c r="A189" s="2" t="s">
        <v>579</v>
      </c>
      <c r="B189" s="2">
        <v>2</v>
      </c>
      <c r="C189" s="2"/>
      <c r="D189" s="10">
        <v>2</v>
      </c>
      <c r="E189">
        <v>0</v>
      </c>
    </row>
    <row r="190" spans="1:5">
      <c r="A190" s="2" t="s">
        <v>366</v>
      </c>
      <c r="B190" s="2">
        <v>3</v>
      </c>
      <c r="C190" s="2">
        <v>1</v>
      </c>
      <c r="D190" s="10">
        <v>4</v>
      </c>
      <c r="E190" s="24">
        <v>0</v>
      </c>
    </row>
    <row r="191" spans="1:5">
      <c r="A191" s="2" t="s">
        <v>811</v>
      </c>
      <c r="B191" s="2">
        <v>1</v>
      </c>
      <c r="C191" s="2"/>
      <c r="D191" s="10">
        <v>1</v>
      </c>
      <c r="E191">
        <v>0</v>
      </c>
    </row>
    <row r="192" spans="1:5">
      <c r="A192" s="2" t="s">
        <v>153</v>
      </c>
      <c r="B192" s="2">
        <v>2</v>
      </c>
      <c r="C192" s="2">
        <v>1</v>
      </c>
      <c r="D192" s="10">
        <v>3</v>
      </c>
      <c r="E192" s="24">
        <v>0</v>
      </c>
    </row>
    <row r="193" spans="1:5">
      <c r="A193" s="2" t="s">
        <v>154</v>
      </c>
      <c r="B193" s="2">
        <v>1</v>
      </c>
      <c r="C193" s="2"/>
      <c r="D193" s="10">
        <v>1</v>
      </c>
      <c r="E193">
        <v>0</v>
      </c>
    </row>
    <row r="194" spans="1:5">
      <c r="A194" s="2" t="s">
        <v>740</v>
      </c>
      <c r="B194" s="2">
        <v>1</v>
      </c>
      <c r="C194" s="2"/>
      <c r="D194" s="10">
        <v>1</v>
      </c>
      <c r="E194">
        <v>0</v>
      </c>
    </row>
    <row r="195" spans="1:5">
      <c r="A195" s="2" t="s">
        <v>155</v>
      </c>
      <c r="B195" s="2">
        <v>4</v>
      </c>
      <c r="C195" s="2">
        <v>2</v>
      </c>
      <c r="D195" s="10">
        <v>6</v>
      </c>
      <c r="E195" s="24">
        <v>0</v>
      </c>
    </row>
    <row r="196" spans="1:5">
      <c r="A196" s="2" t="s">
        <v>741</v>
      </c>
      <c r="B196" s="2"/>
      <c r="C196" s="2">
        <v>1</v>
      </c>
      <c r="D196" s="10">
        <v>1</v>
      </c>
      <c r="E196">
        <v>0</v>
      </c>
    </row>
    <row r="197" spans="1:5">
      <c r="A197" s="2" t="s">
        <v>370</v>
      </c>
      <c r="B197" s="2"/>
      <c r="C197" s="2">
        <v>2</v>
      </c>
      <c r="D197" s="10">
        <v>2</v>
      </c>
      <c r="E197">
        <v>0</v>
      </c>
    </row>
    <row r="198" spans="1:5">
      <c r="A198" s="2" t="s">
        <v>158</v>
      </c>
      <c r="B198" s="2">
        <v>1</v>
      </c>
      <c r="C198" s="2"/>
      <c r="D198" s="2">
        <v>1</v>
      </c>
    </row>
    <row r="199" spans="1:5">
      <c r="A199" s="2" t="s">
        <v>894</v>
      </c>
      <c r="B199" s="2">
        <v>1</v>
      </c>
      <c r="C199" s="2"/>
      <c r="D199" s="2">
        <v>1</v>
      </c>
    </row>
    <row r="200" spans="1:5">
      <c r="A200" s="2" t="s">
        <v>160</v>
      </c>
      <c r="B200" s="2">
        <v>2</v>
      </c>
      <c r="C200" s="2">
        <v>2</v>
      </c>
      <c r="D200" s="10">
        <v>4</v>
      </c>
      <c r="E200" s="24">
        <v>0</v>
      </c>
    </row>
    <row r="201" spans="1:5">
      <c r="A201" s="2" t="s">
        <v>457</v>
      </c>
      <c r="B201" s="2">
        <v>1</v>
      </c>
      <c r="C201" s="2"/>
      <c r="D201" s="10">
        <v>1</v>
      </c>
      <c r="E201">
        <v>0</v>
      </c>
    </row>
    <row r="202" spans="1:5">
      <c r="A202" s="2" t="s">
        <v>161</v>
      </c>
      <c r="B202" s="2">
        <v>224</v>
      </c>
      <c r="C202" s="2">
        <v>166</v>
      </c>
      <c r="D202" s="10">
        <v>390</v>
      </c>
      <c r="E202" s="24">
        <v>0</v>
      </c>
    </row>
    <row r="203" spans="1:5">
      <c r="A203" s="2" t="s">
        <v>743</v>
      </c>
      <c r="B203" s="2">
        <v>1</v>
      </c>
      <c r="C203" s="2"/>
      <c r="D203" s="2">
        <v>1</v>
      </c>
    </row>
    <row r="204" spans="1:5">
      <c r="A204" s="2" t="s">
        <v>372</v>
      </c>
      <c r="B204" s="2">
        <v>3</v>
      </c>
      <c r="C204" s="2"/>
      <c r="D204" s="10">
        <v>3</v>
      </c>
      <c r="E204">
        <v>0</v>
      </c>
    </row>
    <row r="205" spans="1:5">
      <c r="A205" s="2" t="s">
        <v>164</v>
      </c>
      <c r="B205" s="2">
        <v>58</v>
      </c>
      <c r="C205" s="2">
        <v>5</v>
      </c>
      <c r="D205" s="10">
        <v>63</v>
      </c>
      <c r="E205" s="24">
        <v>0</v>
      </c>
    </row>
    <row r="206" spans="1:5">
      <c r="A206" s="2" t="s">
        <v>458</v>
      </c>
      <c r="B206" s="2">
        <v>4</v>
      </c>
      <c r="C206" s="2"/>
      <c r="D206" s="10">
        <v>4</v>
      </c>
      <c r="E206">
        <v>0</v>
      </c>
    </row>
    <row r="207" spans="1:5">
      <c r="A207" s="2" t="s">
        <v>165</v>
      </c>
      <c r="B207" s="2">
        <v>15</v>
      </c>
      <c r="C207" s="2">
        <v>5</v>
      </c>
      <c r="D207" s="10">
        <v>20</v>
      </c>
      <c r="E207" s="24">
        <v>0</v>
      </c>
    </row>
    <row r="208" spans="1:5">
      <c r="A208" s="2" t="s">
        <v>166</v>
      </c>
      <c r="B208" s="2">
        <v>70</v>
      </c>
      <c r="C208" s="2">
        <v>21</v>
      </c>
      <c r="D208" s="10">
        <v>91</v>
      </c>
      <c r="E208" s="24">
        <v>0</v>
      </c>
    </row>
    <row r="209" spans="1:5">
      <c r="A209" s="2" t="s">
        <v>168</v>
      </c>
      <c r="B209" s="2">
        <v>1</v>
      </c>
      <c r="C209" s="2"/>
      <c r="D209" s="10">
        <v>1</v>
      </c>
      <c r="E209">
        <v>0</v>
      </c>
    </row>
    <row r="210" spans="1:5">
      <c r="A210" s="2" t="s">
        <v>867</v>
      </c>
      <c r="B210" s="2">
        <v>2</v>
      </c>
      <c r="C210" s="2">
        <v>1</v>
      </c>
      <c r="D210" s="10">
        <v>3</v>
      </c>
      <c r="E210" s="24">
        <v>0</v>
      </c>
    </row>
    <row r="211" spans="1:5">
      <c r="A211" s="2" t="s">
        <v>169</v>
      </c>
      <c r="B211" s="2">
        <v>1</v>
      </c>
      <c r="C211" s="2"/>
      <c r="D211" s="10">
        <v>1</v>
      </c>
      <c r="E211">
        <v>0</v>
      </c>
    </row>
    <row r="212" spans="1:5">
      <c r="A212" s="2" t="s">
        <v>170</v>
      </c>
      <c r="B212" s="2">
        <v>2</v>
      </c>
      <c r="C212" s="2"/>
      <c r="D212" s="10">
        <v>2</v>
      </c>
      <c r="E212">
        <v>0</v>
      </c>
    </row>
    <row r="213" spans="1:5">
      <c r="A213" s="2" t="s">
        <v>171</v>
      </c>
      <c r="B213" s="2">
        <v>16</v>
      </c>
      <c r="C213" s="2">
        <v>14</v>
      </c>
      <c r="D213" s="10">
        <v>30</v>
      </c>
      <c r="E213" s="24">
        <v>0</v>
      </c>
    </row>
    <row r="214" spans="1:5">
      <c r="A214" s="2" t="s">
        <v>374</v>
      </c>
      <c r="B214" s="2">
        <v>1</v>
      </c>
      <c r="C214" s="2">
        <v>1</v>
      </c>
      <c r="D214" s="10">
        <v>2</v>
      </c>
      <c r="E214" s="24">
        <v>0</v>
      </c>
    </row>
    <row r="215" spans="1:5">
      <c r="A215" s="2" t="s">
        <v>173</v>
      </c>
      <c r="B215" s="2">
        <v>3</v>
      </c>
      <c r="C215" s="2">
        <v>2</v>
      </c>
      <c r="D215" s="10">
        <v>5</v>
      </c>
      <c r="E215" s="24">
        <v>0</v>
      </c>
    </row>
    <row r="216" spans="1:5">
      <c r="A216" s="2" t="s">
        <v>174</v>
      </c>
      <c r="B216" s="2">
        <v>2</v>
      </c>
      <c r="C216" s="2">
        <v>4</v>
      </c>
      <c r="D216" s="10">
        <v>6</v>
      </c>
      <c r="E216" s="24">
        <v>0</v>
      </c>
    </row>
    <row r="217" spans="1:5">
      <c r="A217" s="2" t="s">
        <v>460</v>
      </c>
      <c r="B217" s="2"/>
      <c r="C217" s="2">
        <v>1</v>
      </c>
      <c r="D217" s="10">
        <v>1</v>
      </c>
      <c r="E217">
        <v>0</v>
      </c>
    </row>
    <row r="218" spans="1:5">
      <c r="A218" s="2" t="s">
        <v>868</v>
      </c>
      <c r="B218" s="2">
        <v>1</v>
      </c>
      <c r="C218" s="2"/>
      <c r="D218" s="10">
        <v>1</v>
      </c>
      <c r="E218">
        <v>0</v>
      </c>
    </row>
    <row r="219" spans="1:5">
      <c r="A219" s="2" t="s">
        <v>175</v>
      </c>
      <c r="B219" s="2">
        <v>69</v>
      </c>
      <c r="C219" s="2">
        <v>46</v>
      </c>
      <c r="D219" s="10">
        <v>115</v>
      </c>
      <c r="E219" s="24">
        <v>0</v>
      </c>
    </row>
    <row r="220" spans="1:5">
      <c r="A220" s="2" t="s">
        <v>895</v>
      </c>
      <c r="B220" s="2">
        <v>1</v>
      </c>
      <c r="C220" s="2"/>
      <c r="D220" s="10">
        <v>1</v>
      </c>
      <c r="E220">
        <v>0</v>
      </c>
    </row>
    <row r="221" spans="1:5">
      <c r="A221" s="2" t="s">
        <v>176</v>
      </c>
      <c r="B221" s="2">
        <v>5</v>
      </c>
      <c r="C221" s="2"/>
      <c r="D221" s="10">
        <v>5</v>
      </c>
      <c r="E221">
        <v>0</v>
      </c>
    </row>
    <row r="222" spans="1:5">
      <c r="A222" s="2" t="s">
        <v>869</v>
      </c>
      <c r="B222" s="2">
        <v>1</v>
      </c>
      <c r="C222" s="2"/>
      <c r="D222" s="2">
        <v>1</v>
      </c>
    </row>
    <row r="223" spans="1:5">
      <c r="A223" s="2" t="s">
        <v>177</v>
      </c>
      <c r="B223" s="2">
        <v>1</v>
      </c>
      <c r="C223" s="2">
        <v>1</v>
      </c>
      <c r="D223" s="2">
        <v>2</v>
      </c>
      <c r="E223" s="24"/>
    </row>
    <row r="224" spans="1:5">
      <c r="A224" s="2" t="s">
        <v>178</v>
      </c>
      <c r="B224" s="2">
        <v>1</v>
      </c>
      <c r="C224" s="2">
        <v>1</v>
      </c>
      <c r="D224" s="10">
        <v>2</v>
      </c>
      <c r="E224" s="24">
        <v>0</v>
      </c>
    </row>
    <row r="225" spans="1:5">
      <c r="A225" s="2" t="s">
        <v>179</v>
      </c>
      <c r="B225" s="2">
        <v>23</v>
      </c>
      <c r="C225" s="2">
        <v>9</v>
      </c>
      <c r="D225" s="10">
        <v>32</v>
      </c>
      <c r="E225" s="24">
        <v>0</v>
      </c>
    </row>
    <row r="226" spans="1:5">
      <c r="A226" s="2" t="s">
        <v>180</v>
      </c>
      <c r="B226" s="2"/>
      <c r="C226" s="2">
        <v>4</v>
      </c>
      <c r="D226" s="10">
        <v>4</v>
      </c>
      <c r="E226">
        <v>0</v>
      </c>
    </row>
    <row r="227" spans="1:5">
      <c r="A227" s="2" t="s">
        <v>813</v>
      </c>
      <c r="B227" s="2"/>
      <c r="C227" s="2">
        <v>1</v>
      </c>
      <c r="D227" s="10">
        <v>1</v>
      </c>
      <c r="E227">
        <v>0</v>
      </c>
    </row>
    <row r="228" spans="1:5">
      <c r="A228" s="2" t="s">
        <v>870</v>
      </c>
      <c r="B228" s="2">
        <v>1</v>
      </c>
      <c r="C228" s="2"/>
      <c r="D228" s="10">
        <v>1</v>
      </c>
      <c r="E228">
        <v>0</v>
      </c>
    </row>
    <row r="229" spans="1:5">
      <c r="A229" s="2" t="s">
        <v>871</v>
      </c>
      <c r="B229" s="2">
        <v>1</v>
      </c>
      <c r="C229" s="2">
        <v>1</v>
      </c>
      <c r="D229" s="10">
        <v>2</v>
      </c>
      <c r="E229" s="24">
        <v>0</v>
      </c>
    </row>
    <row r="230" spans="1:5">
      <c r="A230" s="2" t="s">
        <v>181</v>
      </c>
      <c r="B230" s="2">
        <v>2</v>
      </c>
      <c r="C230" s="2">
        <v>3</v>
      </c>
      <c r="D230" s="10">
        <v>5</v>
      </c>
      <c r="E230" s="24">
        <v>0</v>
      </c>
    </row>
    <row r="231" spans="1:5">
      <c r="A231" s="2" t="s">
        <v>182</v>
      </c>
      <c r="B231" s="2">
        <v>6</v>
      </c>
      <c r="C231" s="2">
        <v>5</v>
      </c>
      <c r="D231" s="10">
        <v>11</v>
      </c>
      <c r="E231" s="24">
        <v>0</v>
      </c>
    </row>
    <row r="232" spans="1:5">
      <c r="A232" s="2" t="s">
        <v>183</v>
      </c>
      <c r="B232" s="2"/>
      <c r="C232" s="2">
        <v>1</v>
      </c>
      <c r="D232" s="10">
        <v>1</v>
      </c>
      <c r="E232">
        <v>0</v>
      </c>
    </row>
    <row r="233" spans="1:5">
      <c r="A233" s="2" t="s">
        <v>184</v>
      </c>
      <c r="B233" s="2">
        <v>1</v>
      </c>
      <c r="C233" s="2">
        <v>1</v>
      </c>
      <c r="D233" s="10">
        <v>2</v>
      </c>
      <c r="E233" s="24">
        <v>0</v>
      </c>
    </row>
    <row r="234" spans="1:5">
      <c r="A234" s="2" t="s">
        <v>185</v>
      </c>
      <c r="B234" s="2"/>
      <c r="C234" s="2">
        <v>2</v>
      </c>
      <c r="D234" s="10">
        <v>2</v>
      </c>
      <c r="E234">
        <v>0</v>
      </c>
    </row>
    <row r="235" spans="1:5">
      <c r="A235" s="2" t="s">
        <v>872</v>
      </c>
      <c r="B235" s="2">
        <v>1</v>
      </c>
      <c r="C235" s="2"/>
      <c r="D235" s="10">
        <v>1</v>
      </c>
      <c r="E235">
        <v>0</v>
      </c>
    </row>
    <row r="236" spans="1:5">
      <c r="A236" s="2" t="s">
        <v>586</v>
      </c>
      <c r="B236" s="2">
        <v>2</v>
      </c>
      <c r="C236" s="2">
        <v>1</v>
      </c>
      <c r="D236" s="10">
        <v>3</v>
      </c>
      <c r="E236" s="24">
        <v>0</v>
      </c>
    </row>
    <row r="237" spans="1:5">
      <c r="A237" s="2" t="s">
        <v>188</v>
      </c>
      <c r="B237" s="2"/>
      <c r="C237" s="2">
        <v>1</v>
      </c>
      <c r="D237" s="10">
        <v>1</v>
      </c>
      <c r="E237">
        <v>0</v>
      </c>
    </row>
    <row r="238" spans="1:5">
      <c r="A238" s="2" t="s">
        <v>189</v>
      </c>
      <c r="B238" s="2">
        <v>6</v>
      </c>
      <c r="C238" s="2">
        <v>7</v>
      </c>
      <c r="D238" s="10">
        <v>13</v>
      </c>
      <c r="E238" s="24">
        <v>0</v>
      </c>
    </row>
    <row r="239" spans="1:5">
      <c r="A239" s="2" t="s">
        <v>746</v>
      </c>
      <c r="B239" s="2">
        <v>1</v>
      </c>
      <c r="C239" s="2"/>
      <c r="D239" s="10">
        <v>1</v>
      </c>
      <c r="E239" s="24">
        <v>0</v>
      </c>
    </row>
    <row r="240" spans="1:5">
      <c r="A240" s="2" t="s">
        <v>191</v>
      </c>
      <c r="B240" s="2">
        <v>3</v>
      </c>
      <c r="C240" s="2">
        <v>3</v>
      </c>
      <c r="D240" s="10">
        <v>6</v>
      </c>
      <c r="E240" s="24">
        <v>0</v>
      </c>
    </row>
    <row r="241" spans="1:5">
      <c r="A241" s="2" t="s">
        <v>587</v>
      </c>
      <c r="B241" s="2">
        <v>2</v>
      </c>
      <c r="C241" s="2">
        <v>1</v>
      </c>
      <c r="D241" s="10">
        <v>3</v>
      </c>
      <c r="E241" s="24">
        <v>0</v>
      </c>
    </row>
    <row r="242" spans="1:5">
      <c r="A242" s="2" t="s">
        <v>382</v>
      </c>
      <c r="B242" s="2">
        <v>1</v>
      </c>
      <c r="C242" s="2">
        <v>1</v>
      </c>
      <c r="D242" s="10">
        <v>2</v>
      </c>
      <c r="E242" s="24">
        <v>0</v>
      </c>
    </row>
    <row r="243" spans="1:5">
      <c r="A243" s="2" t="s">
        <v>192</v>
      </c>
      <c r="B243" s="2">
        <v>3</v>
      </c>
      <c r="C243" s="2">
        <v>1</v>
      </c>
      <c r="D243" s="10">
        <v>4</v>
      </c>
      <c r="E243" s="24">
        <v>0</v>
      </c>
    </row>
    <row r="244" spans="1:5">
      <c r="A244" s="2" t="s">
        <v>383</v>
      </c>
      <c r="B244" s="2">
        <v>1</v>
      </c>
      <c r="C244" s="2"/>
      <c r="D244" s="2">
        <v>1</v>
      </c>
      <c r="E244" s="24"/>
    </row>
    <row r="245" spans="1:5">
      <c r="A245" s="2" t="s">
        <v>193</v>
      </c>
      <c r="B245" s="2">
        <v>1</v>
      </c>
      <c r="C245" s="2"/>
      <c r="D245" s="2">
        <v>1</v>
      </c>
      <c r="E245" s="24"/>
    </row>
    <row r="246" spans="1:5">
      <c r="A246" s="2" t="s">
        <v>873</v>
      </c>
      <c r="B246" s="2">
        <v>1</v>
      </c>
      <c r="C246" s="2"/>
      <c r="D246" s="2">
        <v>1</v>
      </c>
      <c r="E246" s="24"/>
    </row>
    <row r="247" spans="1:5">
      <c r="A247" s="2" t="s">
        <v>194</v>
      </c>
      <c r="B247" s="2">
        <v>1</v>
      </c>
      <c r="C247" s="2"/>
      <c r="D247" s="2">
        <v>1</v>
      </c>
      <c r="E247" s="24"/>
    </row>
    <row r="248" spans="1:5">
      <c r="A248" s="2" t="s">
        <v>195</v>
      </c>
      <c r="B248" s="2">
        <v>2</v>
      </c>
      <c r="C248" s="2">
        <v>1</v>
      </c>
      <c r="D248" s="10">
        <v>3</v>
      </c>
      <c r="E248" s="24">
        <v>0</v>
      </c>
    </row>
    <row r="249" spans="1:5">
      <c r="A249" s="2" t="s">
        <v>196</v>
      </c>
      <c r="B249" s="2">
        <v>100</v>
      </c>
      <c r="C249" s="2">
        <v>40</v>
      </c>
      <c r="D249" s="10">
        <v>140</v>
      </c>
      <c r="E249" s="24">
        <v>0</v>
      </c>
    </row>
    <row r="250" spans="1:5">
      <c r="A250" s="2" t="s">
        <v>197</v>
      </c>
      <c r="B250" s="2">
        <v>2</v>
      </c>
      <c r="C250" s="2">
        <v>3</v>
      </c>
      <c r="D250" s="10">
        <v>5</v>
      </c>
      <c r="E250" s="24">
        <v>0</v>
      </c>
    </row>
    <row r="251" spans="1:5">
      <c r="A251" s="2" t="s">
        <v>198</v>
      </c>
      <c r="B251" s="2">
        <v>7</v>
      </c>
      <c r="C251" s="2">
        <v>4</v>
      </c>
      <c r="D251" s="10">
        <v>11</v>
      </c>
      <c r="E251" s="24">
        <v>0</v>
      </c>
    </row>
    <row r="252" spans="1:5">
      <c r="A252" s="2" t="s">
        <v>199</v>
      </c>
      <c r="B252" s="2">
        <v>9</v>
      </c>
      <c r="C252" s="2">
        <v>8</v>
      </c>
      <c r="D252" s="10">
        <v>17</v>
      </c>
      <c r="E252" s="24">
        <v>0</v>
      </c>
    </row>
    <row r="253" spans="1:5">
      <c r="A253" s="2" t="s">
        <v>200</v>
      </c>
      <c r="B253" s="2"/>
      <c r="C253" s="2">
        <v>1</v>
      </c>
      <c r="D253" s="10">
        <v>1</v>
      </c>
      <c r="E253">
        <v>0</v>
      </c>
    </row>
    <row r="254" spans="1:5">
      <c r="A254" s="2" t="s">
        <v>201</v>
      </c>
      <c r="B254" s="2">
        <v>2</v>
      </c>
      <c r="C254" s="2">
        <v>5</v>
      </c>
      <c r="D254" s="10">
        <v>7</v>
      </c>
      <c r="E254" s="24">
        <v>0</v>
      </c>
    </row>
    <row r="255" spans="1:5">
      <c r="A255" s="2" t="s">
        <v>203</v>
      </c>
      <c r="B255" s="2">
        <v>1</v>
      </c>
      <c r="C255" s="2">
        <v>1</v>
      </c>
      <c r="D255" s="10">
        <v>2</v>
      </c>
      <c r="E255" s="24">
        <v>0</v>
      </c>
    </row>
    <row r="256" spans="1:5">
      <c r="A256" s="2" t="s">
        <v>386</v>
      </c>
      <c r="B256" s="2">
        <v>5</v>
      </c>
      <c r="C256" s="2">
        <v>4</v>
      </c>
      <c r="D256" s="10">
        <v>9</v>
      </c>
      <c r="E256" s="24">
        <v>0</v>
      </c>
    </row>
    <row r="257" spans="1:5">
      <c r="A257" s="2" t="s">
        <v>204</v>
      </c>
      <c r="B257" s="2">
        <v>1</v>
      </c>
      <c r="C257" s="2"/>
      <c r="D257" s="10">
        <v>1</v>
      </c>
      <c r="E257">
        <v>0</v>
      </c>
    </row>
    <row r="258" spans="1:5">
      <c r="A258" s="2" t="s">
        <v>748</v>
      </c>
      <c r="B258" s="2">
        <v>1</v>
      </c>
      <c r="C258" s="2"/>
      <c r="D258" s="10">
        <v>1</v>
      </c>
      <c r="E258">
        <v>0</v>
      </c>
    </row>
    <row r="259" spans="1:5">
      <c r="A259" s="2" t="s">
        <v>206</v>
      </c>
      <c r="B259" s="2">
        <v>2</v>
      </c>
      <c r="C259" s="2">
        <v>3</v>
      </c>
      <c r="D259" s="10">
        <v>5</v>
      </c>
      <c r="E259" s="24">
        <v>0</v>
      </c>
    </row>
    <row r="260" spans="1:5">
      <c r="A260" s="2" t="s">
        <v>207</v>
      </c>
      <c r="B260" s="2">
        <v>3</v>
      </c>
      <c r="C260" s="2">
        <v>2</v>
      </c>
      <c r="D260" s="10">
        <v>5</v>
      </c>
      <c r="E260" s="24">
        <v>0</v>
      </c>
    </row>
    <row r="261" spans="1:5">
      <c r="A261" s="2" t="s">
        <v>387</v>
      </c>
      <c r="B261" s="2">
        <v>4</v>
      </c>
      <c r="C261" s="2"/>
      <c r="D261" s="10">
        <v>4</v>
      </c>
      <c r="E261">
        <v>0</v>
      </c>
    </row>
    <row r="262" spans="1:5">
      <c r="A262" s="2" t="s">
        <v>208</v>
      </c>
      <c r="B262" s="2">
        <v>1</v>
      </c>
      <c r="C262" s="2"/>
      <c r="D262" s="2">
        <v>1</v>
      </c>
    </row>
    <row r="263" spans="1:5">
      <c r="A263" s="2" t="s">
        <v>209</v>
      </c>
      <c r="B263" s="2">
        <v>11</v>
      </c>
      <c r="C263" s="2">
        <v>3</v>
      </c>
      <c r="D263" s="2">
        <v>14</v>
      </c>
    </row>
    <row r="264" spans="1:5">
      <c r="A264" s="2" t="s">
        <v>389</v>
      </c>
      <c r="B264" s="2"/>
      <c r="C264" s="2">
        <v>1</v>
      </c>
      <c r="D264" s="2">
        <v>1</v>
      </c>
    </row>
    <row r="265" spans="1:5">
      <c r="A265" s="2" t="s">
        <v>210</v>
      </c>
      <c r="B265" s="2">
        <v>2</v>
      </c>
      <c r="C265" s="2">
        <v>1</v>
      </c>
      <c r="D265" s="2">
        <v>3</v>
      </c>
    </row>
    <row r="266" spans="1:5">
      <c r="A266" s="2" t="s">
        <v>211</v>
      </c>
      <c r="B266" s="2">
        <v>8</v>
      </c>
      <c r="C266" s="2">
        <v>7</v>
      </c>
      <c r="D266" s="2">
        <v>15</v>
      </c>
    </row>
    <row r="267" spans="1:5">
      <c r="A267" s="2" t="s">
        <v>588</v>
      </c>
      <c r="B267" s="2">
        <v>1</v>
      </c>
      <c r="C267" s="2">
        <v>3</v>
      </c>
      <c r="D267" s="2">
        <v>4</v>
      </c>
    </row>
    <row r="268" spans="1:5">
      <c r="A268" s="2" t="s">
        <v>390</v>
      </c>
      <c r="B268" s="2">
        <v>1</v>
      </c>
      <c r="C268" s="2">
        <v>1</v>
      </c>
      <c r="D268" s="2">
        <v>2</v>
      </c>
    </row>
    <row r="269" spans="1:5">
      <c r="A269" s="2" t="s">
        <v>589</v>
      </c>
      <c r="B269" s="2"/>
      <c r="C269" s="2">
        <v>1</v>
      </c>
      <c r="D269" s="2">
        <v>1</v>
      </c>
      <c r="E269" s="24"/>
    </row>
    <row r="270" spans="1:5">
      <c r="A270" s="2" t="s">
        <v>391</v>
      </c>
      <c r="B270" s="2"/>
      <c r="C270" s="2">
        <v>1</v>
      </c>
      <c r="D270" s="2">
        <v>1</v>
      </c>
      <c r="E270" s="24"/>
    </row>
    <row r="271" spans="1:5">
      <c r="A271" s="2" t="s">
        <v>874</v>
      </c>
      <c r="B271" s="2"/>
      <c r="C271" s="2">
        <v>1</v>
      </c>
      <c r="D271" s="2">
        <v>1</v>
      </c>
      <c r="E271" s="24"/>
    </row>
    <row r="272" spans="1:5">
      <c r="A272" s="2" t="s">
        <v>212</v>
      </c>
      <c r="B272" s="2">
        <v>7</v>
      </c>
      <c r="C272" s="2">
        <v>5</v>
      </c>
      <c r="D272" s="2">
        <v>12</v>
      </c>
      <c r="E272" s="24"/>
    </row>
    <row r="273" spans="1:5">
      <c r="A273" s="2" t="s">
        <v>213</v>
      </c>
      <c r="B273" s="2">
        <v>1</v>
      </c>
      <c r="C273" s="2"/>
      <c r="D273" s="2">
        <v>1</v>
      </c>
    </row>
    <row r="274" spans="1:5">
      <c r="A274" s="2" t="s">
        <v>392</v>
      </c>
      <c r="B274" s="2"/>
      <c r="C274" s="2">
        <v>7</v>
      </c>
      <c r="D274" s="2">
        <v>7</v>
      </c>
    </row>
    <row r="275" spans="1:5">
      <c r="A275" s="2" t="s">
        <v>214</v>
      </c>
      <c r="B275" s="2">
        <v>1</v>
      </c>
      <c r="C275" s="2">
        <v>2</v>
      </c>
      <c r="D275" s="2">
        <v>3</v>
      </c>
    </row>
    <row r="276" spans="1:5">
      <c r="A276" s="2" t="s">
        <v>393</v>
      </c>
      <c r="B276" s="2"/>
      <c r="C276" s="2">
        <v>1</v>
      </c>
      <c r="D276" s="2">
        <v>1</v>
      </c>
    </row>
    <row r="277" spans="1:5">
      <c r="A277" s="2" t="s">
        <v>466</v>
      </c>
      <c r="B277" s="2">
        <v>1</v>
      </c>
      <c r="C277" s="2">
        <v>1</v>
      </c>
      <c r="D277" s="2">
        <v>2</v>
      </c>
    </row>
    <row r="278" spans="1:5">
      <c r="A278" s="2" t="s">
        <v>875</v>
      </c>
      <c r="B278" s="2">
        <v>1</v>
      </c>
      <c r="C278" s="2">
        <v>2</v>
      </c>
      <c r="D278" s="2">
        <v>3</v>
      </c>
    </row>
    <row r="279" spans="1:5">
      <c r="A279" s="2" t="s">
        <v>215</v>
      </c>
      <c r="B279" s="2">
        <v>1</v>
      </c>
      <c r="C279" s="2">
        <v>6</v>
      </c>
      <c r="D279" s="2">
        <v>7</v>
      </c>
      <c r="E279" s="24"/>
    </row>
    <row r="280" spans="1:5">
      <c r="A280" s="2" t="s">
        <v>216</v>
      </c>
      <c r="B280" s="2"/>
      <c r="C280" s="2">
        <v>1</v>
      </c>
      <c r="D280" s="2">
        <v>1</v>
      </c>
      <c r="E280" s="24"/>
    </row>
    <row r="281" spans="1:5">
      <c r="A281" s="2" t="s">
        <v>819</v>
      </c>
      <c r="B281" s="2"/>
      <c r="C281" s="2">
        <v>1</v>
      </c>
      <c r="D281" s="2">
        <v>1</v>
      </c>
    </row>
    <row r="282" spans="1:5">
      <c r="A282" s="2" t="s">
        <v>217</v>
      </c>
      <c r="B282" s="2">
        <v>1</v>
      </c>
      <c r="C282" s="2">
        <v>1</v>
      </c>
      <c r="D282" s="10">
        <v>2</v>
      </c>
      <c r="E282" s="24">
        <v>0</v>
      </c>
    </row>
    <row r="283" spans="1:5">
      <c r="A283" s="2" t="s">
        <v>218</v>
      </c>
      <c r="B283" s="2">
        <v>2</v>
      </c>
      <c r="C283" s="2">
        <v>3</v>
      </c>
      <c r="D283" s="10">
        <v>5</v>
      </c>
      <c r="E283" s="24">
        <v>0</v>
      </c>
    </row>
    <row r="284" spans="1:5">
      <c r="A284" s="2" t="s">
        <v>219</v>
      </c>
      <c r="B284" s="2">
        <v>34</v>
      </c>
      <c r="C284" s="2">
        <v>42</v>
      </c>
      <c r="D284" s="10">
        <v>76</v>
      </c>
      <c r="E284" s="24">
        <v>0</v>
      </c>
    </row>
    <row r="285" spans="1:5">
      <c r="A285" s="2" t="s">
        <v>220</v>
      </c>
      <c r="B285" s="2">
        <v>10</v>
      </c>
      <c r="C285" s="2">
        <v>12</v>
      </c>
      <c r="D285" s="10">
        <v>22</v>
      </c>
      <c r="E285" s="26">
        <v>0</v>
      </c>
    </row>
    <row r="286" spans="1:5">
      <c r="A286" s="2" t="s">
        <v>221</v>
      </c>
      <c r="B286" s="2">
        <v>104</v>
      </c>
      <c r="C286" s="2">
        <v>129</v>
      </c>
      <c r="D286" s="10">
        <v>233</v>
      </c>
      <c r="E286" s="24">
        <v>0</v>
      </c>
    </row>
    <row r="287" spans="1:5">
      <c r="A287" s="2" t="s">
        <v>222</v>
      </c>
      <c r="B287" s="2">
        <v>172</v>
      </c>
      <c r="C287" s="2">
        <v>233</v>
      </c>
      <c r="D287" s="10">
        <v>405</v>
      </c>
      <c r="E287" s="26">
        <v>0</v>
      </c>
    </row>
    <row r="288" spans="1:5">
      <c r="A288" s="2" t="s">
        <v>223</v>
      </c>
      <c r="B288" s="2">
        <v>4</v>
      </c>
      <c r="C288" s="2">
        <v>3</v>
      </c>
      <c r="D288" s="10">
        <v>7</v>
      </c>
      <c r="E288" s="26">
        <v>0</v>
      </c>
    </row>
    <row r="289" spans="1:5">
      <c r="A289" s="2" t="s">
        <v>467</v>
      </c>
      <c r="B289" s="2"/>
      <c r="C289" s="2">
        <v>2</v>
      </c>
      <c r="D289" s="10">
        <v>2</v>
      </c>
      <c r="E289" s="24">
        <v>0</v>
      </c>
    </row>
    <row r="290" spans="1:5">
      <c r="A290" s="2" t="s">
        <v>468</v>
      </c>
      <c r="B290" s="2"/>
      <c r="C290" s="2">
        <v>3</v>
      </c>
      <c r="D290" s="10">
        <v>3</v>
      </c>
      <c r="E290" s="26">
        <v>0</v>
      </c>
    </row>
    <row r="291" spans="1:5">
      <c r="A291" s="2" t="s">
        <v>225</v>
      </c>
      <c r="B291" s="2">
        <v>4</v>
      </c>
      <c r="C291" s="2">
        <v>7</v>
      </c>
      <c r="D291" s="10">
        <v>11</v>
      </c>
      <c r="E291" s="26">
        <v>0</v>
      </c>
    </row>
    <row r="292" spans="1:5">
      <c r="A292" s="2" t="s">
        <v>822</v>
      </c>
      <c r="B292" s="2">
        <v>2</v>
      </c>
      <c r="C292" s="2"/>
      <c r="D292" s="10">
        <v>2</v>
      </c>
      <c r="E292" s="26">
        <v>0</v>
      </c>
    </row>
    <row r="293" spans="1:5">
      <c r="A293" s="2" t="s">
        <v>226</v>
      </c>
      <c r="B293" s="2">
        <v>5</v>
      </c>
      <c r="C293" s="2">
        <v>2</v>
      </c>
      <c r="D293" s="10">
        <v>7</v>
      </c>
      <c r="E293" s="26">
        <v>0</v>
      </c>
    </row>
    <row r="294" spans="1:5">
      <c r="A294" s="2" t="s">
        <v>227</v>
      </c>
      <c r="B294" s="2">
        <v>4</v>
      </c>
      <c r="C294" s="2"/>
      <c r="D294" s="10">
        <v>4</v>
      </c>
      <c r="E294" s="26">
        <v>0</v>
      </c>
    </row>
    <row r="295" spans="1:5">
      <c r="A295" s="2" t="s">
        <v>876</v>
      </c>
      <c r="B295" s="2"/>
      <c r="C295" s="2">
        <v>1</v>
      </c>
      <c r="D295" s="10">
        <v>1</v>
      </c>
      <c r="E295" s="26">
        <v>0</v>
      </c>
    </row>
    <row r="296" spans="1:5">
      <c r="A296" s="2" t="s">
        <v>877</v>
      </c>
      <c r="B296" s="2"/>
      <c r="C296" s="2">
        <v>1</v>
      </c>
      <c r="D296" s="2">
        <v>1</v>
      </c>
    </row>
    <row r="297" spans="1:5">
      <c r="A297" s="2" t="s">
        <v>878</v>
      </c>
      <c r="B297" s="2"/>
      <c r="C297" s="2">
        <v>1</v>
      </c>
      <c r="D297" s="2">
        <v>1</v>
      </c>
    </row>
    <row r="298" spans="1:5">
      <c r="A298" s="2" t="s">
        <v>896</v>
      </c>
      <c r="B298" s="2"/>
      <c r="C298" s="2">
        <v>1</v>
      </c>
      <c r="D298" s="2">
        <v>1</v>
      </c>
    </row>
    <row r="299" spans="1:5">
      <c r="A299" s="2" t="s">
        <v>470</v>
      </c>
      <c r="B299" s="2"/>
      <c r="C299" s="2">
        <v>1</v>
      </c>
      <c r="D299" s="10">
        <v>1</v>
      </c>
      <c r="E299">
        <v>0</v>
      </c>
    </row>
    <row r="300" spans="1:5">
      <c r="A300" s="2" t="s">
        <v>228</v>
      </c>
      <c r="B300" s="2">
        <v>2</v>
      </c>
      <c r="C300" s="2">
        <v>3</v>
      </c>
      <c r="D300" s="2">
        <v>5</v>
      </c>
    </row>
    <row r="301" spans="1:5">
      <c r="A301" s="2" t="s">
        <v>229</v>
      </c>
      <c r="B301" s="2">
        <v>5</v>
      </c>
      <c r="C301" s="2">
        <v>1</v>
      </c>
      <c r="D301" s="2">
        <v>6</v>
      </c>
    </row>
    <row r="302" spans="1:5">
      <c r="A302" s="2" t="s">
        <v>230</v>
      </c>
      <c r="B302" s="2">
        <v>4</v>
      </c>
      <c r="C302" s="2">
        <v>2</v>
      </c>
      <c r="D302" s="2">
        <v>6</v>
      </c>
    </row>
    <row r="303" spans="1:5">
      <c r="A303" s="2" t="s">
        <v>231</v>
      </c>
      <c r="B303" s="2">
        <v>1</v>
      </c>
      <c r="C303" s="2">
        <v>2</v>
      </c>
      <c r="D303" s="2">
        <v>3</v>
      </c>
    </row>
    <row r="304" spans="1:5">
      <c r="A304" s="2" t="s">
        <v>472</v>
      </c>
      <c r="B304" s="2">
        <v>1</v>
      </c>
      <c r="C304" s="2">
        <v>1</v>
      </c>
      <c r="D304" s="2">
        <v>2</v>
      </c>
    </row>
    <row r="305" spans="1:5">
      <c r="A305" s="2" t="s">
        <v>473</v>
      </c>
      <c r="B305" s="2"/>
      <c r="C305" s="2">
        <v>5</v>
      </c>
      <c r="D305" s="2">
        <v>5</v>
      </c>
    </row>
    <row r="306" spans="1:5">
      <c r="A306" s="2" t="s">
        <v>474</v>
      </c>
      <c r="B306" s="2"/>
      <c r="C306" s="2">
        <v>1</v>
      </c>
      <c r="D306" s="2">
        <v>1</v>
      </c>
    </row>
    <row r="307" spans="1:5">
      <c r="A307" s="2" t="s">
        <v>475</v>
      </c>
      <c r="B307" s="2"/>
      <c r="C307" s="2">
        <v>1</v>
      </c>
      <c r="D307" s="2">
        <v>1</v>
      </c>
    </row>
    <row r="308" spans="1:5">
      <c r="A308" s="2" t="s">
        <v>476</v>
      </c>
      <c r="B308" s="2">
        <v>1</v>
      </c>
      <c r="C308" s="2"/>
      <c r="D308" s="2">
        <v>1</v>
      </c>
    </row>
    <row r="309" spans="1:5">
      <c r="A309" s="2" t="s">
        <v>397</v>
      </c>
      <c r="B309" s="2">
        <v>1</v>
      </c>
      <c r="C309" s="2"/>
      <c r="D309" s="2">
        <v>1</v>
      </c>
    </row>
    <row r="310" spans="1:5">
      <c r="A310" s="2" t="s">
        <v>477</v>
      </c>
      <c r="B310" s="2">
        <v>4</v>
      </c>
      <c r="C310" s="2">
        <v>1</v>
      </c>
      <c r="D310" s="2">
        <v>5</v>
      </c>
    </row>
    <row r="311" spans="1:5">
      <c r="A311" s="2" t="s">
        <v>232</v>
      </c>
      <c r="B311" s="2">
        <v>1</v>
      </c>
      <c r="C311" s="2">
        <v>1</v>
      </c>
      <c r="D311" s="2">
        <v>2</v>
      </c>
    </row>
    <row r="312" spans="1:5">
      <c r="A312" s="2" t="s">
        <v>879</v>
      </c>
      <c r="B312" s="2"/>
      <c r="C312" s="2">
        <v>1</v>
      </c>
      <c r="D312" s="2">
        <v>1</v>
      </c>
    </row>
    <row r="313" spans="1:5">
      <c r="A313" s="2" t="s">
        <v>478</v>
      </c>
      <c r="B313" s="2">
        <v>22</v>
      </c>
      <c r="C313" s="2">
        <v>17</v>
      </c>
      <c r="D313" s="10">
        <v>39</v>
      </c>
      <c r="E313" s="24">
        <v>0</v>
      </c>
    </row>
    <row r="314" spans="1:5">
      <c r="A314" s="2" t="s">
        <v>479</v>
      </c>
      <c r="B314" s="2">
        <v>2</v>
      </c>
      <c r="C314" s="2">
        <v>1</v>
      </c>
      <c r="D314" s="10">
        <v>3</v>
      </c>
      <c r="E314" s="24">
        <v>0</v>
      </c>
    </row>
    <row r="315" spans="1:5">
      <c r="A315" s="2" t="s">
        <v>592</v>
      </c>
      <c r="B315" s="2">
        <v>1</v>
      </c>
      <c r="C315" s="2"/>
      <c r="D315" s="2">
        <v>1</v>
      </c>
    </row>
    <row r="316" spans="1:5">
      <c r="A316" s="2" t="s">
        <v>765</v>
      </c>
      <c r="B316" s="2">
        <v>2</v>
      </c>
      <c r="C316" s="2">
        <v>1</v>
      </c>
      <c r="D316" s="2">
        <v>3</v>
      </c>
    </row>
    <row r="317" spans="1:5">
      <c r="A317" s="2" t="s">
        <v>481</v>
      </c>
      <c r="B317" s="2">
        <v>1</v>
      </c>
      <c r="C317" s="2">
        <v>1</v>
      </c>
      <c r="D317" s="2">
        <v>2</v>
      </c>
    </row>
    <row r="318" spans="1:5">
      <c r="A318" s="2" t="s">
        <v>234</v>
      </c>
      <c r="B318" s="2">
        <v>4</v>
      </c>
      <c r="C318" s="2"/>
      <c r="D318" s="2">
        <v>4</v>
      </c>
    </row>
    <row r="319" spans="1:5">
      <c r="A319" s="2" t="s">
        <v>597</v>
      </c>
      <c r="B319" s="2">
        <v>1</v>
      </c>
      <c r="C319" s="2"/>
      <c r="D319" s="2">
        <v>1</v>
      </c>
    </row>
    <row r="320" spans="1:5">
      <c r="A320" s="2" t="s">
        <v>236</v>
      </c>
      <c r="B320" s="2">
        <v>9</v>
      </c>
      <c r="C320" s="2">
        <v>9</v>
      </c>
      <c r="D320" s="2">
        <v>18</v>
      </c>
    </row>
    <row r="321" spans="1:5">
      <c r="A321" s="2" t="s">
        <v>684</v>
      </c>
      <c r="B321" s="2"/>
      <c r="C321" s="2">
        <v>1</v>
      </c>
      <c r="D321" s="2">
        <v>1</v>
      </c>
    </row>
    <row r="322" spans="1:5">
      <c r="A322" s="2" t="s">
        <v>599</v>
      </c>
      <c r="B322" s="2">
        <v>1</v>
      </c>
      <c r="C322" s="2"/>
      <c r="D322" s="2">
        <v>1</v>
      </c>
    </row>
    <row r="323" spans="1:5">
      <c r="A323" s="2" t="s">
        <v>483</v>
      </c>
      <c r="B323" s="2">
        <v>1</v>
      </c>
      <c r="C323" s="2"/>
      <c r="D323" s="2">
        <v>1</v>
      </c>
    </row>
    <row r="324" spans="1:5">
      <c r="A324" s="2" t="s">
        <v>484</v>
      </c>
      <c r="B324" s="2">
        <v>1</v>
      </c>
      <c r="C324" s="2">
        <v>2</v>
      </c>
      <c r="D324" s="2">
        <v>3</v>
      </c>
    </row>
    <row r="325" spans="1:5">
      <c r="A325" s="2" t="s">
        <v>485</v>
      </c>
      <c r="B325" s="2">
        <v>1</v>
      </c>
      <c r="C325" s="2">
        <v>3</v>
      </c>
      <c r="D325" s="2">
        <v>4</v>
      </c>
    </row>
    <row r="326" spans="1:5">
      <c r="A326" s="2" t="s">
        <v>239</v>
      </c>
      <c r="B326" s="2">
        <v>10</v>
      </c>
      <c r="C326" s="2">
        <v>3</v>
      </c>
      <c r="D326" s="2">
        <v>13</v>
      </c>
    </row>
    <row r="327" spans="1:5">
      <c r="A327" s="2" t="s">
        <v>880</v>
      </c>
      <c r="B327" s="2"/>
      <c r="C327" s="2">
        <v>1</v>
      </c>
      <c r="D327" s="2">
        <v>1</v>
      </c>
      <c r="E327">
        <v>0</v>
      </c>
    </row>
    <row r="328" spans="1:5">
      <c r="A328" s="2" t="s">
        <v>240</v>
      </c>
      <c r="B328" s="2">
        <v>1</v>
      </c>
      <c r="C328" s="2"/>
      <c r="D328" s="2">
        <v>1</v>
      </c>
      <c r="E328">
        <v>0</v>
      </c>
    </row>
    <row r="329" spans="1:5">
      <c r="A329" s="2" t="s">
        <v>241</v>
      </c>
      <c r="B329" s="2">
        <v>1</v>
      </c>
      <c r="C329" s="2"/>
      <c r="D329" s="2">
        <v>1</v>
      </c>
      <c r="E329">
        <v>0</v>
      </c>
    </row>
    <row r="330" spans="1:5">
      <c r="A330" s="2" t="s">
        <v>242</v>
      </c>
      <c r="B330" s="2">
        <v>1</v>
      </c>
      <c r="C330" s="2"/>
      <c r="D330" s="2">
        <v>1</v>
      </c>
      <c r="E330">
        <v>0</v>
      </c>
    </row>
    <row r="331" spans="1:5">
      <c r="A331" s="2" t="s">
        <v>244</v>
      </c>
      <c r="B331" s="2">
        <v>21</v>
      </c>
      <c r="C331" s="2"/>
      <c r="D331" s="2">
        <v>21</v>
      </c>
      <c r="E331">
        <v>0</v>
      </c>
    </row>
    <row r="332" spans="1:5">
      <c r="A332" s="2" t="s">
        <v>245</v>
      </c>
      <c r="B332" s="2">
        <v>2</v>
      </c>
      <c r="C332" s="2">
        <v>1</v>
      </c>
      <c r="D332" s="2">
        <v>3</v>
      </c>
      <c r="E332" s="24">
        <v>0</v>
      </c>
    </row>
    <row r="333" spans="1:5">
      <c r="A333" s="2" t="s">
        <v>246</v>
      </c>
      <c r="B333" s="2"/>
      <c r="C333" s="2">
        <v>1</v>
      </c>
      <c r="D333" s="2">
        <v>1</v>
      </c>
      <c r="E333" s="26">
        <v>0</v>
      </c>
    </row>
    <row r="334" spans="1:5">
      <c r="A334" s="2" t="s">
        <v>247</v>
      </c>
      <c r="B334" s="2">
        <v>3</v>
      </c>
      <c r="C334" s="2">
        <v>2</v>
      </c>
      <c r="D334" s="2">
        <v>5</v>
      </c>
      <c r="E334" s="26">
        <v>0</v>
      </c>
    </row>
    <row r="335" spans="1:5">
      <c r="A335" s="2" t="s">
        <v>652</v>
      </c>
      <c r="B335" s="2">
        <v>1</v>
      </c>
      <c r="C335" s="2"/>
      <c r="D335" s="2">
        <v>1</v>
      </c>
      <c r="E335" s="26">
        <v>0</v>
      </c>
    </row>
    <row r="336" spans="1:5">
      <c r="A336" s="2" t="s">
        <v>603</v>
      </c>
      <c r="B336" s="2"/>
      <c r="C336" s="2">
        <v>1</v>
      </c>
      <c r="D336" s="2">
        <v>1</v>
      </c>
      <c r="E336" s="26">
        <v>0</v>
      </c>
    </row>
    <row r="337" spans="1:7">
      <c r="A337" s="2" t="s">
        <v>249</v>
      </c>
      <c r="B337" s="2">
        <v>2</v>
      </c>
      <c r="C337" s="2">
        <v>5</v>
      </c>
      <c r="D337" s="2">
        <v>7</v>
      </c>
      <c r="E337" s="24">
        <v>0</v>
      </c>
    </row>
    <row r="338" spans="1:7">
      <c r="A338" s="2" t="s">
        <v>250</v>
      </c>
      <c r="B338" s="2"/>
      <c r="C338" s="2">
        <v>1</v>
      </c>
      <c r="D338" s="2">
        <v>1</v>
      </c>
      <c r="E338">
        <v>0</v>
      </c>
    </row>
    <row r="339" spans="1:7">
      <c r="A339" s="2" t="s">
        <v>251</v>
      </c>
      <c r="B339" s="2">
        <v>1</v>
      </c>
      <c r="C339" s="2">
        <v>1</v>
      </c>
      <c r="D339" s="2">
        <v>2</v>
      </c>
      <c r="E339" s="24">
        <v>0</v>
      </c>
    </row>
    <row r="340" spans="1:7">
      <c r="A340" s="2" t="s">
        <v>252</v>
      </c>
      <c r="B340" s="2">
        <v>484</v>
      </c>
      <c r="C340" s="2">
        <v>706</v>
      </c>
      <c r="D340" s="2">
        <v>1190</v>
      </c>
      <c r="E340" s="26">
        <v>0</v>
      </c>
    </row>
    <row r="341" spans="1:7">
      <c r="A341" s="2" t="s">
        <v>254</v>
      </c>
      <c r="B341" s="2">
        <v>2</v>
      </c>
      <c r="C341" s="2"/>
      <c r="D341" s="2">
        <v>2</v>
      </c>
      <c r="E341" s="26">
        <v>0</v>
      </c>
    </row>
    <row r="342" spans="1:7">
      <c r="A342" s="2" t="s">
        <v>255</v>
      </c>
      <c r="B342" s="2">
        <v>1</v>
      </c>
      <c r="C342" s="2"/>
      <c r="D342" s="2">
        <v>1</v>
      </c>
      <c r="E342" s="26">
        <v>0</v>
      </c>
    </row>
    <row r="343" spans="1:7">
      <c r="A343" s="2" t="s">
        <v>256</v>
      </c>
      <c r="B343" s="2">
        <v>2</v>
      </c>
      <c r="C343" s="2">
        <v>2</v>
      </c>
      <c r="D343" s="2">
        <v>4</v>
      </c>
      <c r="E343" s="26">
        <v>0</v>
      </c>
      <c r="G343">
        <f>2748/10754*100</f>
        <v>25.553282499535058</v>
      </c>
    </row>
    <row r="344" spans="1:7">
      <c r="A344" s="2" t="s">
        <v>257</v>
      </c>
      <c r="B344" s="2">
        <v>8</v>
      </c>
      <c r="C344" s="2">
        <v>1</v>
      </c>
      <c r="D344" s="2">
        <v>9</v>
      </c>
      <c r="E344" s="26">
        <v>0</v>
      </c>
    </row>
    <row r="345" spans="1:7">
      <c r="A345" s="2" t="s">
        <v>261</v>
      </c>
      <c r="B345" s="2">
        <v>1</v>
      </c>
      <c r="C345" s="2">
        <v>3</v>
      </c>
      <c r="D345" s="2">
        <v>4</v>
      </c>
      <c r="E345" s="24">
        <v>0</v>
      </c>
    </row>
    <row r="346" spans="1:7">
      <c r="A346" s="2" t="s">
        <v>262</v>
      </c>
      <c r="B346" s="2">
        <v>7</v>
      </c>
      <c r="C346" s="2">
        <v>1</v>
      </c>
      <c r="D346" s="2">
        <v>8</v>
      </c>
      <c r="E346" s="24">
        <v>0</v>
      </c>
    </row>
    <row r="347" spans="1:7">
      <c r="A347" s="2" t="s">
        <v>263</v>
      </c>
      <c r="B347" s="2">
        <v>853</v>
      </c>
      <c r="C347" s="2">
        <v>631</v>
      </c>
      <c r="D347" s="2">
        <v>1484</v>
      </c>
      <c r="E347" s="24">
        <v>0</v>
      </c>
    </row>
    <row r="348" spans="1:7">
      <c r="A348" s="2" t="s">
        <v>264</v>
      </c>
      <c r="B348" s="2">
        <v>2</v>
      </c>
      <c r="C348" s="2">
        <v>1</v>
      </c>
      <c r="D348" s="10">
        <v>3</v>
      </c>
      <c r="E348" s="24">
        <v>0</v>
      </c>
    </row>
    <row r="349" spans="1:7">
      <c r="A349" s="2" t="s">
        <v>265</v>
      </c>
      <c r="B349" s="2"/>
      <c r="C349" s="2">
        <v>2</v>
      </c>
      <c r="D349" s="10">
        <v>2</v>
      </c>
      <c r="E349">
        <v>0</v>
      </c>
    </row>
    <row r="350" spans="1:7">
      <c r="A350" s="2" t="s">
        <v>881</v>
      </c>
      <c r="B350" s="2">
        <v>1</v>
      </c>
      <c r="C350" s="2"/>
      <c r="D350" s="10">
        <v>1</v>
      </c>
      <c r="E350">
        <v>0</v>
      </c>
    </row>
    <row r="351" spans="1:7">
      <c r="A351" s="2" t="s">
        <v>897</v>
      </c>
      <c r="B351" s="2"/>
      <c r="C351" s="2">
        <v>1</v>
      </c>
      <c r="D351" s="10">
        <v>1</v>
      </c>
      <c r="E351">
        <v>0</v>
      </c>
    </row>
    <row r="352" spans="1:7">
      <c r="A352" s="2" t="s">
        <v>266</v>
      </c>
      <c r="B352" s="2">
        <v>2</v>
      </c>
      <c r="C352" s="2"/>
      <c r="D352" s="10">
        <v>2</v>
      </c>
      <c r="E352">
        <v>0</v>
      </c>
    </row>
    <row r="353" spans="1:5">
      <c r="A353" s="2" t="s">
        <v>404</v>
      </c>
      <c r="B353" s="2">
        <v>1</v>
      </c>
      <c r="C353" s="2"/>
      <c r="D353" s="10">
        <v>1</v>
      </c>
      <c r="E353">
        <v>0</v>
      </c>
    </row>
    <row r="354" spans="1:5">
      <c r="A354" s="2" t="s">
        <v>267</v>
      </c>
      <c r="B354" s="2">
        <v>5</v>
      </c>
      <c r="C354" s="2">
        <v>1</v>
      </c>
      <c r="D354" s="10">
        <v>6</v>
      </c>
      <c r="E354" s="24">
        <v>0</v>
      </c>
    </row>
    <row r="355" spans="1:5">
      <c r="A355" s="2" t="s">
        <v>830</v>
      </c>
      <c r="B355" s="2">
        <v>1</v>
      </c>
      <c r="C355" s="2"/>
      <c r="D355" s="10">
        <v>1</v>
      </c>
      <c r="E355" s="26">
        <v>0</v>
      </c>
    </row>
    <row r="356" spans="1:5">
      <c r="A356" s="2" t="s">
        <v>268</v>
      </c>
      <c r="B356" s="2"/>
      <c r="C356" s="2">
        <v>3</v>
      </c>
      <c r="D356" s="10">
        <v>3</v>
      </c>
      <c r="E356" s="26">
        <v>0</v>
      </c>
    </row>
    <row r="357" spans="1:5">
      <c r="A357" s="2" t="s">
        <v>405</v>
      </c>
      <c r="B357" s="2">
        <v>1</v>
      </c>
      <c r="C357" s="2"/>
      <c r="D357" s="10">
        <v>1</v>
      </c>
      <c r="E357" s="26">
        <v>0</v>
      </c>
    </row>
    <row r="358" spans="1:5">
      <c r="A358" s="2" t="s">
        <v>269</v>
      </c>
      <c r="B358" s="2">
        <v>3</v>
      </c>
      <c r="C358" s="2"/>
      <c r="D358" s="10">
        <v>3</v>
      </c>
      <c r="E358" s="26">
        <v>0</v>
      </c>
    </row>
    <row r="359" spans="1:5">
      <c r="A359" s="2" t="s">
        <v>406</v>
      </c>
      <c r="B359" s="2">
        <v>5</v>
      </c>
      <c r="C359" s="2">
        <v>1</v>
      </c>
      <c r="D359" s="10">
        <v>6</v>
      </c>
      <c r="E359" s="26">
        <v>0</v>
      </c>
    </row>
    <row r="360" spans="1:5">
      <c r="A360" s="2" t="s">
        <v>270</v>
      </c>
      <c r="B360" s="2">
        <v>10</v>
      </c>
      <c r="C360" s="2"/>
      <c r="D360" s="10">
        <v>10</v>
      </c>
      <c r="E360" s="26">
        <v>0</v>
      </c>
    </row>
    <row r="361" spans="1:5">
      <c r="A361" s="2" t="s">
        <v>272</v>
      </c>
      <c r="B361" s="2">
        <v>23</v>
      </c>
      <c r="C361" s="2"/>
      <c r="D361" s="10">
        <v>23</v>
      </c>
      <c r="E361">
        <v>0</v>
      </c>
    </row>
    <row r="362" spans="1:5">
      <c r="A362" s="2" t="s">
        <v>407</v>
      </c>
      <c r="B362" s="2">
        <v>1</v>
      </c>
      <c r="C362" s="2"/>
      <c r="D362" s="10">
        <v>1</v>
      </c>
      <c r="E362">
        <v>0</v>
      </c>
    </row>
    <row r="363" spans="1:5">
      <c r="A363" s="2" t="s">
        <v>408</v>
      </c>
      <c r="B363" s="2">
        <v>1</v>
      </c>
      <c r="C363" s="2"/>
      <c r="D363" s="10">
        <v>1</v>
      </c>
      <c r="E363">
        <v>0</v>
      </c>
    </row>
    <row r="364" spans="1:5">
      <c r="A364" s="2" t="s">
        <v>275</v>
      </c>
      <c r="B364" s="2">
        <v>2</v>
      </c>
      <c r="C364" s="2"/>
      <c r="D364" s="10">
        <v>2</v>
      </c>
      <c r="E364">
        <v>0</v>
      </c>
    </row>
    <row r="365" spans="1:5">
      <c r="A365" s="2" t="s">
        <v>277</v>
      </c>
      <c r="B365" s="2">
        <v>6</v>
      </c>
      <c r="C365" s="2">
        <v>2</v>
      </c>
      <c r="D365" s="10">
        <v>8</v>
      </c>
      <c r="E365" s="24">
        <v>0</v>
      </c>
    </row>
    <row r="366" spans="1:5">
      <c r="A366" s="2" t="s">
        <v>493</v>
      </c>
      <c r="B366" s="2"/>
      <c r="C366" s="2">
        <v>1</v>
      </c>
      <c r="D366" s="10">
        <v>1</v>
      </c>
      <c r="E366" s="26">
        <v>0</v>
      </c>
    </row>
    <row r="367" spans="1:5">
      <c r="A367" s="2" t="s">
        <v>608</v>
      </c>
      <c r="B367" s="2">
        <v>1</v>
      </c>
      <c r="C367" s="2"/>
      <c r="D367" s="10">
        <v>1</v>
      </c>
      <c r="E367" s="26">
        <v>0</v>
      </c>
    </row>
    <row r="368" spans="1:5">
      <c r="A368" s="2" t="s">
        <v>898</v>
      </c>
      <c r="B368" s="2">
        <v>1</v>
      </c>
      <c r="C368" s="2"/>
      <c r="D368" s="10">
        <v>1</v>
      </c>
      <c r="E368" s="26">
        <v>0</v>
      </c>
    </row>
    <row r="369" spans="1:5">
      <c r="A369" s="2" t="s">
        <v>836</v>
      </c>
      <c r="B369" s="2">
        <v>1</v>
      </c>
      <c r="C369" s="2"/>
      <c r="D369" s="10">
        <v>1</v>
      </c>
      <c r="E369" s="26">
        <v>0</v>
      </c>
    </row>
    <row r="370" spans="1:5">
      <c r="A370" s="2" t="s">
        <v>411</v>
      </c>
      <c r="B370" s="2">
        <v>2</v>
      </c>
      <c r="C370" s="2"/>
      <c r="D370" s="10">
        <v>2</v>
      </c>
      <c r="E370" s="26">
        <v>0</v>
      </c>
    </row>
    <row r="371" spans="1:5">
      <c r="A371" s="2" t="s">
        <v>278</v>
      </c>
      <c r="B371" s="2">
        <v>241</v>
      </c>
      <c r="C371" s="2">
        <v>45</v>
      </c>
      <c r="D371" s="10">
        <v>286</v>
      </c>
      <c r="E371" s="24">
        <v>0</v>
      </c>
    </row>
    <row r="372" spans="1:5">
      <c r="A372" s="2" t="s">
        <v>279</v>
      </c>
      <c r="B372" s="2">
        <v>6</v>
      </c>
      <c r="C372" s="2"/>
      <c r="D372" s="10">
        <v>6</v>
      </c>
      <c r="E372" s="26">
        <v>0</v>
      </c>
    </row>
    <row r="373" spans="1:5">
      <c r="A373" s="2" t="s">
        <v>899</v>
      </c>
      <c r="B373" s="2">
        <v>1</v>
      </c>
      <c r="C373" s="2"/>
      <c r="D373" s="10">
        <v>1</v>
      </c>
      <c r="E373" s="26">
        <v>0</v>
      </c>
    </row>
    <row r="374" spans="1:5">
      <c r="A374" s="2" t="s">
        <v>900</v>
      </c>
      <c r="B374" s="2"/>
      <c r="C374" s="2">
        <v>1</v>
      </c>
      <c r="D374" s="10">
        <v>1</v>
      </c>
      <c r="E374">
        <v>0</v>
      </c>
    </row>
    <row r="375" spans="1:5">
      <c r="A375" s="2" t="s">
        <v>412</v>
      </c>
      <c r="B375" s="2"/>
      <c r="C375" s="2">
        <v>2</v>
      </c>
      <c r="D375" s="10">
        <v>2</v>
      </c>
      <c r="E375">
        <v>0</v>
      </c>
    </row>
    <row r="376" spans="1:5">
      <c r="A376" s="2" t="s">
        <v>413</v>
      </c>
      <c r="B376" s="2">
        <v>1</v>
      </c>
      <c r="C376" s="2"/>
      <c r="D376" s="10">
        <v>1</v>
      </c>
      <c r="E376">
        <v>0</v>
      </c>
    </row>
    <row r="377" spans="1:5">
      <c r="A377" s="2" t="s">
        <v>837</v>
      </c>
      <c r="B377" s="2">
        <v>2</v>
      </c>
      <c r="C377" s="2"/>
      <c r="D377" s="10">
        <v>2</v>
      </c>
      <c r="E377">
        <v>0</v>
      </c>
    </row>
    <row r="378" spans="1:5">
      <c r="A378" s="2" t="s">
        <v>773</v>
      </c>
      <c r="B378" s="2">
        <v>2</v>
      </c>
      <c r="C378" s="2">
        <v>1</v>
      </c>
      <c r="D378" s="10">
        <v>3</v>
      </c>
      <c r="E378" s="24">
        <v>0</v>
      </c>
    </row>
    <row r="379" spans="1:5">
      <c r="A379" s="2" t="s">
        <v>414</v>
      </c>
      <c r="B379" s="2">
        <v>2</v>
      </c>
      <c r="C379" s="2"/>
      <c r="D379" s="10">
        <v>2</v>
      </c>
      <c r="E379">
        <v>0</v>
      </c>
    </row>
    <row r="380" spans="1:5">
      <c r="A380" s="2" t="s">
        <v>661</v>
      </c>
      <c r="B380" s="2">
        <v>5</v>
      </c>
      <c r="C380" s="2"/>
      <c r="D380" s="10">
        <v>5</v>
      </c>
      <c r="E380">
        <v>0</v>
      </c>
    </row>
    <row r="381" spans="1:5">
      <c r="A381" s="2" t="s">
        <v>280</v>
      </c>
      <c r="B381" s="2">
        <v>1</v>
      </c>
      <c r="C381" s="2"/>
      <c r="D381" s="10">
        <v>1</v>
      </c>
      <c r="E381">
        <v>0</v>
      </c>
    </row>
    <row r="382" spans="1:5">
      <c r="A382" s="2" t="s">
        <v>416</v>
      </c>
      <c r="B382" s="2">
        <v>5</v>
      </c>
      <c r="C382" s="2"/>
      <c r="D382" s="10">
        <v>5</v>
      </c>
      <c r="E382">
        <v>0</v>
      </c>
    </row>
    <row r="383" spans="1:5">
      <c r="A383" s="2" t="s">
        <v>282</v>
      </c>
      <c r="B383" s="2">
        <v>13</v>
      </c>
      <c r="C383" s="2">
        <v>3</v>
      </c>
      <c r="D383" s="10">
        <v>16</v>
      </c>
      <c r="E383" s="24">
        <v>0</v>
      </c>
    </row>
    <row r="384" spans="1:5">
      <c r="A384" s="2" t="s">
        <v>283</v>
      </c>
      <c r="B384" s="2">
        <v>18</v>
      </c>
      <c r="C384" s="2">
        <v>9</v>
      </c>
      <c r="D384" s="10">
        <v>27</v>
      </c>
      <c r="E384" s="24">
        <v>0</v>
      </c>
    </row>
    <row r="385" spans="1:5">
      <c r="A385" s="2" t="s">
        <v>284</v>
      </c>
      <c r="B385" s="2">
        <v>4</v>
      </c>
      <c r="C385" s="2"/>
      <c r="D385" s="10">
        <v>4</v>
      </c>
      <c r="E385">
        <v>0</v>
      </c>
    </row>
    <row r="386" spans="1:5">
      <c r="A386" s="2" t="s">
        <v>285</v>
      </c>
      <c r="B386" s="2">
        <v>1</v>
      </c>
      <c r="C386" s="2"/>
      <c r="D386" s="10">
        <v>1</v>
      </c>
      <c r="E386">
        <v>0</v>
      </c>
    </row>
    <row r="387" spans="1:5">
      <c r="A387" s="2" t="s">
        <v>610</v>
      </c>
      <c r="B387" s="2">
        <v>1</v>
      </c>
      <c r="C387" s="2"/>
      <c r="D387" s="10">
        <v>1</v>
      </c>
      <c r="E387">
        <v>0</v>
      </c>
    </row>
    <row r="388" spans="1:5">
      <c r="A388" s="2" t="s">
        <v>287</v>
      </c>
      <c r="B388" s="2">
        <v>1</v>
      </c>
      <c r="C388" s="2"/>
      <c r="D388" s="10">
        <v>1</v>
      </c>
      <c r="E388">
        <v>0</v>
      </c>
    </row>
    <row r="389" spans="1:5">
      <c r="A389" s="2" t="s">
        <v>417</v>
      </c>
      <c r="B389" s="2">
        <v>2</v>
      </c>
      <c r="C389" s="2"/>
      <c r="D389" s="10">
        <v>2</v>
      </c>
      <c r="E389">
        <v>0</v>
      </c>
    </row>
    <row r="390" spans="1:5">
      <c r="A390" s="2" t="s">
        <v>288</v>
      </c>
      <c r="B390" s="2">
        <v>67</v>
      </c>
      <c r="C390" s="2">
        <v>30</v>
      </c>
      <c r="D390" s="10">
        <v>97</v>
      </c>
      <c r="E390" s="24">
        <v>0</v>
      </c>
    </row>
    <row r="391" spans="1:5">
      <c r="A391" s="2" t="s">
        <v>289</v>
      </c>
      <c r="B391" s="2">
        <v>1</v>
      </c>
      <c r="C391" s="2">
        <v>1</v>
      </c>
      <c r="D391" s="10">
        <v>2</v>
      </c>
      <c r="E391" s="24">
        <v>0</v>
      </c>
    </row>
    <row r="392" spans="1:5">
      <c r="A392" s="2" t="s">
        <v>418</v>
      </c>
      <c r="B392" s="2">
        <v>3</v>
      </c>
      <c r="C392" s="2">
        <v>2</v>
      </c>
      <c r="D392" s="10">
        <v>5</v>
      </c>
      <c r="E392" s="24">
        <v>0</v>
      </c>
    </row>
    <row r="393" spans="1:5">
      <c r="A393" s="2" t="s">
        <v>290</v>
      </c>
      <c r="B393" s="2">
        <v>1</v>
      </c>
      <c r="C393" s="2">
        <v>2</v>
      </c>
      <c r="D393" s="10">
        <v>3</v>
      </c>
      <c r="E393" s="24">
        <v>0</v>
      </c>
    </row>
    <row r="394" spans="1:5">
      <c r="A394" s="2" t="s">
        <v>291</v>
      </c>
      <c r="B394" s="2">
        <v>22</v>
      </c>
      <c r="C394" s="2">
        <v>8</v>
      </c>
      <c r="D394" s="10">
        <v>30</v>
      </c>
      <c r="E394" s="24">
        <v>0</v>
      </c>
    </row>
    <row r="395" spans="1:5">
      <c r="A395" s="2" t="s">
        <v>419</v>
      </c>
      <c r="B395" s="2"/>
      <c r="C395" s="2">
        <v>2</v>
      </c>
      <c r="D395" s="10">
        <v>2</v>
      </c>
      <c r="E395">
        <v>0</v>
      </c>
    </row>
    <row r="396" spans="1:5">
      <c r="A396" s="2" t="s">
        <v>292</v>
      </c>
      <c r="B396" s="2">
        <v>5</v>
      </c>
      <c r="C396" s="2">
        <v>3</v>
      </c>
      <c r="D396" s="10">
        <v>8</v>
      </c>
      <c r="E396" s="24">
        <v>0</v>
      </c>
    </row>
    <row r="397" spans="1:5">
      <c r="A397" s="2" t="s">
        <v>685</v>
      </c>
      <c r="B397" s="2"/>
      <c r="C397" s="2">
        <v>1</v>
      </c>
      <c r="D397" s="10">
        <v>1</v>
      </c>
      <c r="E397">
        <v>0</v>
      </c>
    </row>
    <row r="398" spans="1:5">
      <c r="A398" s="2" t="s">
        <v>293</v>
      </c>
      <c r="B398" s="2"/>
      <c r="C398" s="2">
        <v>1</v>
      </c>
      <c r="D398" s="10">
        <v>1</v>
      </c>
      <c r="E398">
        <v>0</v>
      </c>
    </row>
    <row r="399" spans="1:5">
      <c r="A399" s="2" t="s">
        <v>612</v>
      </c>
      <c r="B399" s="2">
        <v>1</v>
      </c>
      <c r="C399" s="2"/>
      <c r="D399" s="10">
        <v>1</v>
      </c>
      <c r="E399">
        <v>0</v>
      </c>
    </row>
    <row r="400" spans="1:5">
      <c r="A400" s="2" t="s">
        <v>295</v>
      </c>
      <c r="B400" s="2">
        <v>1</v>
      </c>
      <c r="C400" s="2">
        <v>2</v>
      </c>
      <c r="D400" s="10">
        <v>3</v>
      </c>
      <c r="E400" s="24">
        <v>0</v>
      </c>
    </row>
    <row r="401" spans="1:5">
      <c r="A401" s="2" t="s">
        <v>420</v>
      </c>
      <c r="B401" s="2">
        <v>1</v>
      </c>
      <c r="C401" s="2"/>
      <c r="D401" s="10">
        <v>1</v>
      </c>
      <c r="E401">
        <v>0</v>
      </c>
    </row>
    <row r="402" spans="1:5">
      <c r="A402" s="2" t="s">
        <v>298</v>
      </c>
      <c r="B402" s="2"/>
      <c r="C402" s="2">
        <v>2</v>
      </c>
      <c r="D402" s="10">
        <v>2</v>
      </c>
      <c r="E402">
        <v>0</v>
      </c>
    </row>
    <row r="403" spans="1:5">
      <c r="A403" s="2" t="s">
        <v>422</v>
      </c>
      <c r="B403" s="2">
        <v>1</v>
      </c>
      <c r="C403" s="2"/>
      <c r="D403" s="10">
        <v>1</v>
      </c>
      <c r="E403">
        <v>0</v>
      </c>
    </row>
    <row r="404" spans="1:5">
      <c r="A404" s="2" t="s">
        <v>423</v>
      </c>
      <c r="B404" s="2">
        <v>1</v>
      </c>
      <c r="C404" s="2">
        <v>2</v>
      </c>
      <c r="D404" s="10">
        <v>3</v>
      </c>
      <c r="E404" s="24">
        <v>0</v>
      </c>
    </row>
    <row r="405" spans="1:5">
      <c r="A405" s="2" t="s">
        <v>300</v>
      </c>
      <c r="B405" s="2">
        <v>58</v>
      </c>
      <c r="C405" s="2">
        <v>16</v>
      </c>
      <c r="D405" s="10">
        <v>74</v>
      </c>
      <c r="E405" s="24">
        <v>0</v>
      </c>
    </row>
    <row r="406" spans="1:5">
      <c r="A406" s="2" t="s">
        <v>301</v>
      </c>
      <c r="B406" s="2">
        <v>2</v>
      </c>
      <c r="C406" s="2"/>
      <c r="D406" s="10">
        <v>2</v>
      </c>
      <c r="E406" s="26">
        <v>0</v>
      </c>
    </row>
    <row r="407" spans="1:5">
      <c r="A407" s="2" t="s">
        <v>302</v>
      </c>
      <c r="B407" s="2"/>
      <c r="C407" s="2">
        <v>1</v>
      </c>
      <c r="D407" s="10">
        <v>1</v>
      </c>
      <c r="E407" s="26">
        <v>0</v>
      </c>
    </row>
    <row r="408" spans="1:5">
      <c r="A408" s="2" t="s">
        <v>303</v>
      </c>
      <c r="B408" s="2">
        <v>4</v>
      </c>
      <c r="C408" s="2">
        <v>2</v>
      </c>
      <c r="D408" s="10">
        <v>6</v>
      </c>
      <c r="E408" s="26">
        <v>0</v>
      </c>
    </row>
    <row r="409" spans="1:5">
      <c r="A409" s="2" t="s">
        <v>304</v>
      </c>
      <c r="B409" s="2">
        <v>1</v>
      </c>
      <c r="C409" s="2"/>
      <c r="D409" s="10">
        <v>1</v>
      </c>
      <c r="E409" s="26">
        <v>0</v>
      </c>
    </row>
    <row r="410" spans="1:5">
      <c r="A410" s="2" t="s">
        <v>424</v>
      </c>
      <c r="B410" s="2"/>
      <c r="C410" s="2">
        <v>2</v>
      </c>
      <c r="D410" s="10">
        <v>2</v>
      </c>
      <c r="E410" s="26">
        <v>0</v>
      </c>
    </row>
    <row r="411" spans="1:5">
      <c r="A411" s="2" t="s">
        <v>306</v>
      </c>
      <c r="B411" s="2">
        <v>31</v>
      </c>
      <c r="C411" s="2">
        <v>8</v>
      </c>
      <c r="D411" s="10">
        <v>39</v>
      </c>
      <c r="E411" s="26">
        <v>0</v>
      </c>
    </row>
    <row r="412" spans="1:5">
      <c r="A412" s="2" t="s">
        <v>307</v>
      </c>
      <c r="B412" s="2">
        <v>9</v>
      </c>
      <c r="C412" s="2">
        <v>1</v>
      </c>
      <c r="D412" s="10">
        <v>10</v>
      </c>
      <c r="E412" s="26">
        <v>0</v>
      </c>
    </row>
    <row r="413" spans="1:5">
      <c r="A413" s="2" t="s">
        <v>882</v>
      </c>
      <c r="B413" s="2">
        <v>1</v>
      </c>
      <c r="C413" s="2"/>
      <c r="D413" s="10">
        <v>1</v>
      </c>
      <c r="E413" s="26">
        <v>0</v>
      </c>
    </row>
    <row r="414" spans="1:5">
      <c r="A414" s="2" t="s">
        <v>883</v>
      </c>
      <c r="B414" s="2">
        <v>1</v>
      </c>
      <c r="C414" s="2"/>
      <c r="D414" s="10">
        <v>1</v>
      </c>
      <c r="E414" s="26">
        <v>0</v>
      </c>
    </row>
    <row r="415" spans="1:5">
      <c r="A415" s="2" t="s">
        <v>308</v>
      </c>
      <c r="B415" s="2">
        <v>2</v>
      </c>
      <c r="C415" s="2"/>
      <c r="D415" s="10">
        <v>2</v>
      </c>
      <c r="E415" s="26">
        <v>0</v>
      </c>
    </row>
    <row r="416" spans="1:5">
      <c r="A416" s="2" t="s">
        <v>309</v>
      </c>
      <c r="B416" s="2">
        <v>1</v>
      </c>
      <c r="C416" s="2"/>
      <c r="D416" s="10">
        <v>1</v>
      </c>
      <c r="E416" s="26">
        <v>0</v>
      </c>
    </row>
    <row r="417" spans="1:5">
      <c r="A417" s="2" t="s">
        <v>311</v>
      </c>
      <c r="B417" s="2">
        <v>23</v>
      </c>
      <c r="C417" s="2">
        <v>2</v>
      </c>
      <c r="D417" s="10">
        <v>25</v>
      </c>
      <c r="E417" s="26">
        <v>0</v>
      </c>
    </row>
    <row r="418" spans="1:5">
      <c r="A418" s="2" t="s">
        <v>840</v>
      </c>
      <c r="B418" s="2">
        <v>1</v>
      </c>
      <c r="C418" s="2"/>
      <c r="D418" s="10">
        <v>1</v>
      </c>
      <c r="E418" s="26">
        <v>0</v>
      </c>
    </row>
    <row r="419" spans="1:5">
      <c r="A419" s="2" t="s">
        <v>313</v>
      </c>
      <c r="B419" s="2"/>
      <c r="C419" s="2">
        <v>1</v>
      </c>
      <c r="D419" s="10">
        <v>1</v>
      </c>
      <c r="E419" s="26">
        <v>0</v>
      </c>
    </row>
    <row r="420" spans="1:5">
      <c r="A420" s="2" t="s">
        <v>314</v>
      </c>
      <c r="B420" s="2">
        <v>15</v>
      </c>
      <c r="C420" s="2">
        <v>2</v>
      </c>
      <c r="D420" s="10">
        <v>17</v>
      </c>
      <c r="E420" s="26">
        <v>0</v>
      </c>
    </row>
    <row r="421" spans="1:5">
      <c r="A421" s="2" t="s">
        <v>315</v>
      </c>
      <c r="B421" s="2">
        <v>13</v>
      </c>
      <c r="C421" s="2">
        <v>3</v>
      </c>
      <c r="D421" s="10">
        <v>16</v>
      </c>
      <c r="E421" s="24">
        <v>0</v>
      </c>
    </row>
    <row r="422" spans="1:5">
      <c r="A422" s="2" t="s">
        <v>901</v>
      </c>
      <c r="B422" s="2"/>
      <c r="C422" s="2">
        <v>1</v>
      </c>
      <c r="D422" s="2">
        <v>1</v>
      </c>
    </row>
    <row r="423" spans="1:5">
      <c r="A423" s="2" t="s">
        <v>318</v>
      </c>
      <c r="B423" s="2"/>
      <c r="C423" s="2">
        <v>1</v>
      </c>
      <c r="D423" s="10">
        <v>1</v>
      </c>
      <c r="E423">
        <v>0</v>
      </c>
    </row>
    <row r="424" spans="1:5">
      <c r="A424" s="2" t="s">
        <v>319</v>
      </c>
      <c r="B424" s="2">
        <v>1</v>
      </c>
      <c r="C424" s="2"/>
      <c r="D424" s="10">
        <v>1</v>
      </c>
      <c r="E424">
        <v>0</v>
      </c>
    </row>
    <row r="425" spans="1:5">
      <c r="A425" s="2" t="s">
        <v>321</v>
      </c>
      <c r="B425" s="2">
        <v>2</v>
      </c>
      <c r="C425" s="2">
        <v>3</v>
      </c>
      <c r="D425" s="10">
        <v>5</v>
      </c>
      <c r="E425" s="24">
        <v>0</v>
      </c>
    </row>
    <row r="426" spans="1:5">
      <c r="A426" s="2" t="s">
        <v>322</v>
      </c>
      <c r="B426" s="2">
        <v>8</v>
      </c>
      <c r="C426" s="2">
        <v>3</v>
      </c>
      <c r="D426" s="10">
        <v>11</v>
      </c>
      <c r="E426" s="26">
        <v>0</v>
      </c>
    </row>
    <row r="427" spans="1:5">
      <c r="A427" s="2" t="s">
        <v>325</v>
      </c>
      <c r="B427" s="2">
        <v>1</v>
      </c>
      <c r="C427" s="2">
        <v>3</v>
      </c>
      <c r="D427" s="10">
        <v>4</v>
      </c>
      <c r="E427" s="26">
        <v>0</v>
      </c>
    </row>
    <row r="428" spans="1:5">
      <c r="A428" s="2" t="s">
        <v>326</v>
      </c>
      <c r="B428" s="2">
        <v>187</v>
      </c>
      <c r="C428" s="2">
        <v>71</v>
      </c>
      <c r="D428" s="10">
        <v>258</v>
      </c>
      <c r="E428" s="26">
        <v>0</v>
      </c>
    </row>
    <row r="429" spans="1:5">
      <c r="A429" s="2" t="s">
        <v>615</v>
      </c>
      <c r="B429" s="2"/>
      <c r="C429" s="2">
        <v>1</v>
      </c>
      <c r="D429" s="10">
        <v>1</v>
      </c>
      <c r="E429" s="26">
        <v>0</v>
      </c>
    </row>
    <row r="430" spans="1:5">
      <c r="A430" s="2"/>
      <c r="B430" s="2">
        <v>5917</v>
      </c>
      <c r="C430" s="2">
        <v>4457</v>
      </c>
      <c r="D430" s="10">
        <v>10374</v>
      </c>
    </row>
    <row r="431" spans="1:5">
      <c r="E431" s="26"/>
    </row>
  </sheetData>
  <autoFilter ref="A2:E430"/>
  <mergeCells count="1">
    <mergeCell ref="B1:C1"/>
  </mergeCells>
  <phoneticPr fontId="4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419"/>
  <sheetViews>
    <sheetView workbookViewId="0">
      <selection activeCell="F9" sqref="F9"/>
    </sheetView>
  </sheetViews>
  <sheetFormatPr defaultRowHeight="21"/>
  <cols>
    <col min="4" max="4" width="15.375" customWidth="1"/>
  </cols>
  <sheetData>
    <row r="1" spans="1:4">
      <c r="A1" s="2"/>
      <c r="B1" s="40" t="s">
        <v>709</v>
      </c>
      <c r="C1" s="41"/>
      <c r="D1" s="2"/>
    </row>
    <row r="2" spans="1:4">
      <c r="A2" s="2" t="s">
        <v>1</v>
      </c>
      <c r="B2" s="2" t="s">
        <v>330</v>
      </c>
      <c r="C2" s="2" t="s">
        <v>331</v>
      </c>
      <c r="D2" s="2" t="s">
        <v>909</v>
      </c>
    </row>
    <row r="3" spans="1:4">
      <c r="A3" s="2" t="s">
        <v>556</v>
      </c>
      <c r="B3" s="2">
        <v>3</v>
      </c>
      <c r="C3" s="2"/>
      <c r="D3" s="2">
        <v>3</v>
      </c>
    </row>
    <row r="4" spans="1:4">
      <c r="A4" s="2" t="s">
        <v>849</v>
      </c>
      <c r="B4" s="2">
        <v>1</v>
      </c>
      <c r="C4" s="2"/>
      <c r="D4" s="2">
        <v>1</v>
      </c>
    </row>
    <row r="5" spans="1:4">
      <c r="A5" s="2" t="s">
        <v>4</v>
      </c>
      <c r="B5" s="2">
        <v>13</v>
      </c>
      <c r="C5" s="2">
        <v>12</v>
      </c>
      <c r="D5" s="2">
        <v>25</v>
      </c>
    </row>
    <row r="6" spans="1:4">
      <c r="A6" s="2" t="s">
        <v>910</v>
      </c>
      <c r="B6" s="2">
        <v>1</v>
      </c>
      <c r="C6" s="2">
        <v>1</v>
      </c>
      <c r="D6" s="2">
        <v>2</v>
      </c>
    </row>
    <row r="7" spans="1:4">
      <c r="A7" s="2" t="s">
        <v>5</v>
      </c>
      <c r="B7" s="2">
        <v>73</v>
      </c>
      <c r="C7" s="2">
        <v>29</v>
      </c>
      <c r="D7" s="2">
        <v>102</v>
      </c>
    </row>
    <row r="8" spans="1:4">
      <c r="A8" s="2" t="s">
        <v>6</v>
      </c>
      <c r="B8" s="2">
        <v>19</v>
      </c>
      <c r="C8" s="2">
        <v>10</v>
      </c>
      <c r="D8" s="2">
        <v>29</v>
      </c>
    </row>
    <row r="9" spans="1:4">
      <c r="A9" s="2" t="s">
        <v>332</v>
      </c>
      <c r="B9" s="2">
        <v>7</v>
      </c>
      <c r="C9" s="2"/>
      <c r="D9" s="2">
        <v>7</v>
      </c>
    </row>
    <row r="10" spans="1:4">
      <c r="A10" s="2" t="s">
        <v>7</v>
      </c>
      <c r="B10" s="2">
        <v>4</v>
      </c>
      <c r="C10" s="2">
        <v>1</v>
      </c>
      <c r="D10" s="2">
        <v>5</v>
      </c>
    </row>
    <row r="11" spans="1:4">
      <c r="A11" s="2" t="s">
        <v>8</v>
      </c>
      <c r="B11" s="2">
        <v>1</v>
      </c>
      <c r="C11" s="2"/>
      <c r="D11" s="2">
        <v>1</v>
      </c>
    </row>
    <row r="12" spans="1:4">
      <c r="A12" s="2" t="s">
        <v>9</v>
      </c>
      <c r="B12" s="2"/>
      <c r="C12" s="2">
        <v>1</v>
      </c>
      <c r="D12" s="2">
        <v>1</v>
      </c>
    </row>
    <row r="13" spans="1:4">
      <c r="A13" s="2" t="s">
        <v>558</v>
      </c>
      <c r="B13" s="2">
        <v>4</v>
      </c>
      <c r="C13" s="2"/>
      <c r="D13" s="2">
        <v>4</v>
      </c>
    </row>
    <row r="14" spans="1:4">
      <c r="A14" s="2" t="s">
        <v>10</v>
      </c>
      <c r="B14" s="2">
        <v>7</v>
      </c>
      <c r="C14" s="2">
        <v>7</v>
      </c>
      <c r="D14" s="2">
        <v>14</v>
      </c>
    </row>
    <row r="15" spans="1:4">
      <c r="A15" s="2" t="s">
        <v>911</v>
      </c>
      <c r="B15" s="2"/>
      <c r="C15" s="2">
        <v>1</v>
      </c>
      <c r="D15" s="2">
        <v>1</v>
      </c>
    </row>
    <row r="16" spans="1:4">
      <c r="A16" s="2" t="s">
        <v>11</v>
      </c>
      <c r="B16" s="2">
        <v>13</v>
      </c>
      <c r="C16" s="2">
        <v>1</v>
      </c>
      <c r="D16" s="2">
        <v>14</v>
      </c>
    </row>
    <row r="17" spans="1:4">
      <c r="A17" s="2" t="s">
        <v>12</v>
      </c>
      <c r="B17" s="2"/>
      <c r="C17" s="2">
        <v>2</v>
      </c>
      <c r="D17" s="2">
        <v>2</v>
      </c>
    </row>
    <row r="18" spans="1:4">
      <c r="A18" s="2" t="s">
        <v>13</v>
      </c>
      <c r="B18" s="2">
        <v>414</v>
      </c>
      <c r="C18" s="2">
        <v>366</v>
      </c>
      <c r="D18" s="2">
        <v>780</v>
      </c>
    </row>
    <row r="19" spans="1:4">
      <c r="A19" s="2" t="s">
        <v>14</v>
      </c>
      <c r="B19" s="2">
        <v>1</v>
      </c>
      <c r="C19" s="2"/>
      <c r="D19" s="2">
        <v>1</v>
      </c>
    </row>
    <row r="20" spans="1:4">
      <c r="A20" s="2" t="s">
        <v>334</v>
      </c>
      <c r="B20" s="2"/>
      <c r="C20" s="2">
        <v>1</v>
      </c>
      <c r="D20" s="2">
        <v>1</v>
      </c>
    </row>
    <row r="21" spans="1:4">
      <c r="A21" s="2" t="s">
        <v>335</v>
      </c>
      <c r="B21" s="2">
        <v>1</v>
      </c>
      <c r="C21" s="2">
        <v>1</v>
      </c>
      <c r="D21" s="2">
        <v>2</v>
      </c>
    </row>
    <row r="22" spans="1:4">
      <c r="A22" s="2" t="s">
        <v>16</v>
      </c>
      <c r="B22" s="2">
        <v>4</v>
      </c>
      <c r="C22" s="2">
        <v>3</v>
      </c>
      <c r="D22" s="2">
        <v>7</v>
      </c>
    </row>
    <row r="23" spans="1:4">
      <c r="A23" s="2" t="s">
        <v>336</v>
      </c>
      <c r="B23" s="2">
        <v>1</v>
      </c>
      <c r="C23" s="2">
        <v>1</v>
      </c>
      <c r="D23" s="2">
        <v>2</v>
      </c>
    </row>
    <row r="24" spans="1:4">
      <c r="A24" s="2" t="s">
        <v>18</v>
      </c>
      <c r="B24" s="2">
        <v>1</v>
      </c>
      <c r="C24" s="2"/>
      <c r="D24" s="2">
        <v>1</v>
      </c>
    </row>
    <row r="25" spans="1:4">
      <c r="A25" s="2" t="s">
        <v>19</v>
      </c>
      <c r="B25" s="2">
        <v>3</v>
      </c>
      <c r="C25" s="2">
        <v>3</v>
      </c>
      <c r="D25" s="2">
        <v>6</v>
      </c>
    </row>
    <row r="26" spans="1:4">
      <c r="A26" s="2" t="s">
        <v>20</v>
      </c>
      <c r="B26" s="2">
        <v>1</v>
      </c>
      <c r="C26" s="2">
        <v>1</v>
      </c>
      <c r="D26" s="2">
        <v>2</v>
      </c>
    </row>
    <row r="27" spans="1:4">
      <c r="A27" s="2" t="s">
        <v>21</v>
      </c>
      <c r="B27" s="2">
        <v>2</v>
      </c>
      <c r="C27" s="2">
        <v>1</v>
      </c>
      <c r="D27" s="2">
        <v>3</v>
      </c>
    </row>
    <row r="28" spans="1:4">
      <c r="A28" s="2" t="s">
        <v>22</v>
      </c>
      <c r="B28" s="2">
        <v>1</v>
      </c>
      <c r="C28" s="2"/>
      <c r="D28" s="2">
        <v>1</v>
      </c>
    </row>
    <row r="29" spans="1:4">
      <c r="A29" s="2" t="s">
        <v>23</v>
      </c>
      <c r="B29" s="2">
        <v>26</v>
      </c>
      <c r="C29" s="2">
        <v>19</v>
      </c>
      <c r="D29" s="2">
        <v>45</v>
      </c>
    </row>
    <row r="30" spans="1:4">
      <c r="A30" s="2" t="s">
        <v>25</v>
      </c>
      <c r="B30" s="2">
        <v>9</v>
      </c>
      <c r="C30" s="2">
        <v>2</v>
      </c>
      <c r="D30" s="2">
        <v>11</v>
      </c>
    </row>
    <row r="31" spans="1:4">
      <c r="A31" s="2" t="s">
        <v>27</v>
      </c>
      <c r="B31" s="2">
        <v>1</v>
      </c>
      <c r="C31" s="2"/>
      <c r="D31" s="2">
        <v>1</v>
      </c>
    </row>
    <row r="32" spans="1:4">
      <c r="A32" s="2" t="s">
        <v>28</v>
      </c>
      <c r="B32" s="2">
        <v>7</v>
      </c>
      <c r="C32" s="2">
        <v>2</v>
      </c>
      <c r="D32" s="2">
        <v>9</v>
      </c>
    </row>
    <row r="33" spans="1:4">
      <c r="A33" s="2" t="s">
        <v>29</v>
      </c>
      <c r="B33" s="2"/>
      <c r="C33" s="2">
        <v>1</v>
      </c>
      <c r="D33" s="2">
        <v>1</v>
      </c>
    </row>
    <row r="34" spans="1:4">
      <c r="A34" s="2" t="s">
        <v>30</v>
      </c>
      <c r="B34" s="2">
        <v>1</v>
      </c>
      <c r="C34" s="2"/>
      <c r="D34" s="2">
        <v>1</v>
      </c>
    </row>
    <row r="35" spans="1:4">
      <c r="A35" s="2" t="s">
        <v>912</v>
      </c>
      <c r="B35" s="2">
        <v>1</v>
      </c>
      <c r="C35" s="2"/>
      <c r="D35" s="2">
        <v>1</v>
      </c>
    </row>
    <row r="36" spans="1:4">
      <c r="A36" s="2" t="s">
        <v>913</v>
      </c>
      <c r="B36" s="2"/>
      <c r="C36" s="2">
        <v>1</v>
      </c>
      <c r="D36" s="2">
        <v>1</v>
      </c>
    </row>
    <row r="37" spans="1:4">
      <c r="A37" s="2" t="s">
        <v>32</v>
      </c>
      <c r="B37" s="2">
        <v>1</v>
      </c>
      <c r="C37" s="2"/>
      <c r="D37" s="2">
        <v>1</v>
      </c>
    </row>
    <row r="38" spans="1:4">
      <c r="A38" s="2" t="s">
        <v>33</v>
      </c>
      <c r="B38" s="2">
        <v>12</v>
      </c>
      <c r="C38" s="2">
        <v>23</v>
      </c>
      <c r="D38" s="2">
        <v>35</v>
      </c>
    </row>
    <row r="39" spans="1:4">
      <c r="A39" s="2" t="s">
        <v>433</v>
      </c>
      <c r="B39" s="2"/>
      <c r="C39" s="2">
        <v>1</v>
      </c>
      <c r="D39" s="2">
        <v>1</v>
      </c>
    </row>
    <row r="40" spans="1:4">
      <c r="A40" s="2" t="s">
        <v>34</v>
      </c>
      <c r="B40" s="2"/>
      <c r="C40" s="2">
        <v>1</v>
      </c>
      <c r="D40" s="2">
        <v>1</v>
      </c>
    </row>
    <row r="41" spans="1:4">
      <c r="A41" s="2" t="s">
        <v>341</v>
      </c>
      <c r="B41" s="2">
        <v>2</v>
      </c>
      <c r="C41" s="2">
        <v>2</v>
      </c>
      <c r="D41" s="2">
        <v>4</v>
      </c>
    </row>
    <row r="42" spans="1:4">
      <c r="A42" s="2" t="s">
        <v>914</v>
      </c>
      <c r="B42" s="2"/>
      <c r="C42" s="2">
        <v>1</v>
      </c>
      <c r="D42" s="2">
        <v>1</v>
      </c>
    </row>
    <row r="43" spans="1:4">
      <c r="A43" s="2" t="s">
        <v>35</v>
      </c>
      <c r="B43" s="2">
        <v>4</v>
      </c>
      <c r="C43" s="2">
        <v>20</v>
      </c>
      <c r="D43" s="2">
        <v>24</v>
      </c>
    </row>
    <row r="44" spans="1:4">
      <c r="A44" s="2" t="s">
        <v>915</v>
      </c>
      <c r="B44" s="2">
        <v>1</v>
      </c>
      <c r="C44" s="2"/>
      <c r="D44" s="2">
        <v>1</v>
      </c>
    </row>
    <row r="45" spans="1:4">
      <c r="A45" s="2" t="s">
        <v>36</v>
      </c>
      <c r="B45" s="2">
        <v>1</v>
      </c>
      <c r="C45" s="2"/>
      <c r="D45" s="2">
        <v>1</v>
      </c>
    </row>
    <row r="46" spans="1:4">
      <c r="A46" s="2" t="s">
        <v>37</v>
      </c>
      <c r="B46" s="2">
        <v>2</v>
      </c>
      <c r="C46" s="2"/>
      <c r="D46" s="2">
        <v>2</v>
      </c>
    </row>
    <row r="47" spans="1:4">
      <c r="A47" s="2" t="s">
        <v>38</v>
      </c>
      <c r="B47" s="2">
        <v>7</v>
      </c>
      <c r="C47" s="2">
        <v>4</v>
      </c>
      <c r="D47" s="2">
        <v>11</v>
      </c>
    </row>
    <row r="48" spans="1:4">
      <c r="A48" s="2" t="s">
        <v>39</v>
      </c>
      <c r="B48" s="2">
        <v>1</v>
      </c>
      <c r="C48" s="2"/>
      <c r="D48" s="2">
        <v>1</v>
      </c>
    </row>
    <row r="49" spans="1:4">
      <c r="A49" s="2" t="s">
        <v>40</v>
      </c>
      <c r="B49" s="2">
        <v>6</v>
      </c>
      <c r="C49" s="2">
        <v>3</v>
      </c>
      <c r="D49" s="2">
        <v>9</v>
      </c>
    </row>
    <row r="50" spans="1:4">
      <c r="A50" s="2" t="s">
        <v>41</v>
      </c>
      <c r="B50" s="2">
        <v>24</v>
      </c>
      <c r="C50" s="2">
        <v>21</v>
      </c>
      <c r="D50" s="2">
        <v>45</v>
      </c>
    </row>
    <row r="51" spans="1:4">
      <c r="A51" s="2" t="s">
        <v>916</v>
      </c>
      <c r="B51" s="2"/>
      <c r="C51" s="2">
        <v>1</v>
      </c>
      <c r="D51" s="2">
        <v>1</v>
      </c>
    </row>
    <row r="52" spans="1:4">
      <c r="A52" s="2" t="s">
        <v>917</v>
      </c>
      <c r="B52" s="2">
        <v>1</v>
      </c>
      <c r="C52" s="2"/>
      <c r="D52" s="2">
        <v>1</v>
      </c>
    </row>
    <row r="53" spans="1:4">
      <c r="A53" s="2" t="s">
        <v>42</v>
      </c>
      <c r="B53" s="2">
        <v>23</v>
      </c>
      <c r="C53" s="2">
        <v>28</v>
      </c>
      <c r="D53" s="2">
        <v>51</v>
      </c>
    </row>
    <row r="54" spans="1:4">
      <c r="A54" s="2" t="s">
        <v>855</v>
      </c>
      <c r="B54" s="2">
        <v>1</v>
      </c>
      <c r="C54" s="2">
        <v>1</v>
      </c>
      <c r="D54" s="2">
        <v>2</v>
      </c>
    </row>
    <row r="55" spans="1:4">
      <c r="A55" s="2" t="s">
        <v>44</v>
      </c>
      <c r="B55" s="2">
        <v>5</v>
      </c>
      <c r="C55" s="2">
        <v>3</v>
      </c>
      <c r="D55" s="2">
        <v>8</v>
      </c>
    </row>
    <row r="56" spans="1:4">
      <c r="A56" s="2" t="s">
        <v>45</v>
      </c>
      <c r="B56" s="2">
        <v>419</v>
      </c>
      <c r="C56" s="2">
        <v>213</v>
      </c>
      <c r="D56" s="2">
        <v>632</v>
      </c>
    </row>
    <row r="57" spans="1:4">
      <c r="A57" s="2" t="s">
        <v>46</v>
      </c>
      <c r="B57" s="2">
        <v>17</v>
      </c>
      <c r="C57" s="2">
        <v>22</v>
      </c>
      <c r="D57" s="2">
        <v>39</v>
      </c>
    </row>
    <row r="58" spans="1:4">
      <c r="A58" s="2" t="s">
        <v>47</v>
      </c>
      <c r="B58" s="2">
        <v>57</v>
      </c>
      <c r="C58" s="2">
        <v>24</v>
      </c>
      <c r="D58" s="2">
        <v>81</v>
      </c>
    </row>
    <row r="59" spans="1:4">
      <c r="A59" s="2" t="s">
        <v>48</v>
      </c>
      <c r="B59" s="2">
        <v>13</v>
      </c>
      <c r="C59" s="2">
        <v>4</v>
      </c>
      <c r="D59" s="2">
        <v>17</v>
      </c>
    </row>
    <row r="60" spans="1:4">
      <c r="A60" s="2" t="s">
        <v>49</v>
      </c>
      <c r="B60" s="2">
        <v>6</v>
      </c>
      <c r="C60" s="2">
        <v>2</v>
      </c>
      <c r="D60" s="2">
        <v>8</v>
      </c>
    </row>
    <row r="61" spans="1:4">
      <c r="A61" s="2" t="s">
        <v>50</v>
      </c>
      <c r="B61" s="2">
        <v>35</v>
      </c>
      <c r="C61" s="2">
        <v>26</v>
      </c>
      <c r="D61" s="2">
        <v>61</v>
      </c>
    </row>
    <row r="62" spans="1:4">
      <c r="A62" s="2" t="s">
        <v>51</v>
      </c>
      <c r="B62" s="2">
        <v>1</v>
      </c>
      <c r="C62" s="2">
        <v>2</v>
      </c>
      <c r="D62" s="2">
        <v>3</v>
      </c>
    </row>
    <row r="63" spans="1:4">
      <c r="A63" s="2" t="s">
        <v>52</v>
      </c>
      <c r="B63" s="2">
        <v>12</v>
      </c>
      <c r="C63" s="2">
        <v>1</v>
      </c>
      <c r="D63" s="2">
        <v>13</v>
      </c>
    </row>
    <row r="64" spans="1:4">
      <c r="A64" s="2" t="s">
        <v>622</v>
      </c>
      <c r="B64" s="2">
        <v>1</v>
      </c>
      <c r="C64" s="2">
        <v>1</v>
      </c>
      <c r="D64" s="2">
        <v>2</v>
      </c>
    </row>
    <row r="65" spans="1:4">
      <c r="A65" s="2" t="s">
        <v>53</v>
      </c>
      <c r="B65" s="2">
        <v>159</v>
      </c>
      <c r="C65" s="2">
        <v>66</v>
      </c>
      <c r="D65" s="2">
        <v>225</v>
      </c>
    </row>
    <row r="66" spans="1:4">
      <c r="A66" s="2" t="s">
        <v>623</v>
      </c>
      <c r="B66" s="2">
        <v>1</v>
      </c>
      <c r="C66" s="2"/>
      <c r="D66" s="2">
        <v>1</v>
      </c>
    </row>
    <row r="67" spans="1:4">
      <c r="A67" s="2" t="s">
        <v>54</v>
      </c>
      <c r="B67" s="2">
        <v>1</v>
      </c>
      <c r="C67" s="2"/>
      <c r="D67" s="2">
        <v>1</v>
      </c>
    </row>
    <row r="68" spans="1:4">
      <c r="A68" s="2" t="s">
        <v>564</v>
      </c>
      <c r="B68" s="2">
        <v>2</v>
      </c>
      <c r="C68" s="2"/>
      <c r="D68" s="2">
        <v>2</v>
      </c>
    </row>
    <row r="69" spans="1:4">
      <c r="A69" s="2" t="s">
        <v>918</v>
      </c>
      <c r="B69" s="2">
        <v>1</v>
      </c>
      <c r="C69" s="2"/>
      <c r="D69" s="2">
        <v>1</v>
      </c>
    </row>
    <row r="70" spans="1:4">
      <c r="A70" s="2" t="s">
        <v>565</v>
      </c>
      <c r="B70" s="2">
        <v>1</v>
      </c>
      <c r="C70" s="2"/>
      <c r="D70" s="2">
        <v>1</v>
      </c>
    </row>
    <row r="71" spans="1:4">
      <c r="A71" s="2" t="s">
        <v>55</v>
      </c>
      <c r="B71" s="2">
        <v>3</v>
      </c>
      <c r="C71" s="2">
        <v>1</v>
      </c>
      <c r="D71" s="2">
        <v>4</v>
      </c>
    </row>
    <row r="72" spans="1:4">
      <c r="A72" s="2" t="s">
        <v>56</v>
      </c>
      <c r="B72" s="2">
        <v>19</v>
      </c>
      <c r="C72" s="2">
        <v>11</v>
      </c>
      <c r="D72" s="2">
        <v>30</v>
      </c>
    </row>
    <row r="73" spans="1:4">
      <c r="A73" s="2" t="s">
        <v>57</v>
      </c>
      <c r="B73" s="2">
        <v>4</v>
      </c>
      <c r="C73" s="2">
        <v>6</v>
      </c>
      <c r="D73" s="2">
        <v>10</v>
      </c>
    </row>
    <row r="74" spans="1:4">
      <c r="A74" s="2" t="s">
        <v>59</v>
      </c>
      <c r="B74" s="2">
        <v>2</v>
      </c>
      <c r="C74" s="2">
        <v>3</v>
      </c>
      <c r="D74" s="2">
        <v>5</v>
      </c>
    </row>
    <row r="75" spans="1:4">
      <c r="A75" s="2" t="s">
        <v>60</v>
      </c>
      <c r="B75" s="2">
        <v>1</v>
      </c>
      <c r="C75" s="2">
        <v>39</v>
      </c>
      <c r="D75" s="2">
        <v>40</v>
      </c>
    </row>
    <row r="76" spans="1:4">
      <c r="A76" s="2" t="s">
        <v>62</v>
      </c>
      <c r="B76" s="2"/>
      <c r="C76" s="2">
        <v>44</v>
      </c>
      <c r="D76" s="2">
        <v>44</v>
      </c>
    </row>
    <row r="77" spans="1:4">
      <c r="A77" s="2" t="s">
        <v>919</v>
      </c>
      <c r="B77" s="2"/>
      <c r="C77" s="2">
        <v>1</v>
      </c>
      <c r="D77" s="2">
        <v>1</v>
      </c>
    </row>
    <row r="78" spans="1:4">
      <c r="A78" s="2" t="s">
        <v>63</v>
      </c>
      <c r="B78" s="2"/>
      <c r="C78" s="2">
        <v>13</v>
      </c>
      <c r="D78" s="2">
        <v>13</v>
      </c>
    </row>
    <row r="79" spans="1:4">
      <c r="A79" s="2" t="s">
        <v>64</v>
      </c>
      <c r="B79" s="2"/>
      <c r="C79" s="2">
        <v>11</v>
      </c>
      <c r="D79" s="2">
        <v>11</v>
      </c>
    </row>
    <row r="80" spans="1:4">
      <c r="A80" s="2" t="s">
        <v>345</v>
      </c>
      <c r="B80" s="2">
        <v>1</v>
      </c>
      <c r="C80" s="2"/>
      <c r="D80" s="2">
        <v>1</v>
      </c>
    </row>
    <row r="81" spans="1:4">
      <c r="A81" s="2" t="s">
        <v>65</v>
      </c>
      <c r="B81" s="2">
        <v>27</v>
      </c>
      <c r="C81" s="2"/>
      <c r="D81" s="2">
        <v>27</v>
      </c>
    </row>
    <row r="82" spans="1:4">
      <c r="A82" s="2" t="s">
        <v>66</v>
      </c>
      <c r="B82" s="2">
        <v>5</v>
      </c>
      <c r="C82" s="2">
        <v>3</v>
      </c>
      <c r="D82" s="2">
        <v>8</v>
      </c>
    </row>
    <row r="83" spans="1:4">
      <c r="A83" s="2" t="s">
        <v>67</v>
      </c>
      <c r="B83" s="2">
        <v>8</v>
      </c>
      <c r="C83" s="2"/>
      <c r="D83" s="2">
        <v>8</v>
      </c>
    </row>
    <row r="84" spans="1:4">
      <c r="A84" s="2" t="s">
        <v>69</v>
      </c>
      <c r="B84" s="2">
        <v>24</v>
      </c>
      <c r="C84" s="2">
        <v>24</v>
      </c>
      <c r="D84" s="2">
        <v>48</v>
      </c>
    </row>
    <row r="85" spans="1:4">
      <c r="A85" s="2" t="s">
        <v>346</v>
      </c>
      <c r="B85" s="2">
        <v>4</v>
      </c>
      <c r="C85" s="2">
        <v>3</v>
      </c>
      <c r="D85" s="2">
        <v>7</v>
      </c>
    </row>
    <row r="86" spans="1:4">
      <c r="A86" s="2" t="s">
        <v>70</v>
      </c>
      <c r="B86" s="2">
        <v>4</v>
      </c>
      <c r="C86" s="2">
        <v>2</v>
      </c>
      <c r="D86" s="2">
        <v>6</v>
      </c>
    </row>
    <row r="87" spans="1:4">
      <c r="A87" s="2" t="s">
        <v>71</v>
      </c>
      <c r="B87" s="2">
        <v>1</v>
      </c>
      <c r="C87" s="2">
        <v>1</v>
      </c>
      <c r="D87" s="2">
        <v>2</v>
      </c>
    </row>
    <row r="88" spans="1:4">
      <c r="A88" s="2" t="s">
        <v>72</v>
      </c>
      <c r="B88" s="2">
        <v>2</v>
      </c>
      <c r="C88" s="2">
        <v>1</v>
      </c>
      <c r="D88" s="2">
        <v>3</v>
      </c>
    </row>
    <row r="89" spans="1:4">
      <c r="A89" s="2" t="s">
        <v>857</v>
      </c>
      <c r="B89" s="2"/>
      <c r="C89" s="2">
        <v>1</v>
      </c>
      <c r="D89" s="2">
        <v>1</v>
      </c>
    </row>
    <row r="90" spans="1:4">
      <c r="A90" s="2" t="s">
        <v>73</v>
      </c>
      <c r="B90" s="2"/>
      <c r="C90" s="2">
        <v>1</v>
      </c>
      <c r="D90" s="2">
        <v>1</v>
      </c>
    </row>
    <row r="91" spans="1:4">
      <c r="A91" s="2" t="s">
        <v>74</v>
      </c>
      <c r="B91" s="2">
        <v>46</v>
      </c>
      <c r="C91" s="2">
        <v>21</v>
      </c>
      <c r="D91" s="2">
        <v>67</v>
      </c>
    </row>
    <row r="92" spans="1:4">
      <c r="A92" s="2" t="s">
        <v>800</v>
      </c>
      <c r="B92" s="2">
        <v>1</v>
      </c>
      <c r="C92" s="2"/>
      <c r="D92" s="2">
        <v>1</v>
      </c>
    </row>
    <row r="93" spans="1:4">
      <c r="A93" s="2" t="s">
        <v>76</v>
      </c>
      <c r="B93" s="2">
        <v>2</v>
      </c>
      <c r="C93" s="2">
        <v>1</v>
      </c>
      <c r="D93" s="2">
        <v>3</v>
      </c>
    </row>
    <row r="94" spans="1:4">
      <c r="A94" s="2" t="s">
        <v>77</v>
      </c>
      <c r="B94" s="2">
        <v>20</v>
      </c>
      <c r="C94" s="2">
        <v>34</v>
      </c>
      <c r="D94" s="2">
        <v>54</v>
      </c>
    </row>
    <row r="95" spans="1:4">
      <c r="A95" s="2" t="s">
        <v>78</v>
      </c>
      <c r="B95" s="2">
        <v>1</v>
      </c>
      <c r="C95" s="2"/>
      <c r="D95" s="2">
        <v>1</v>
      </c>
    </row>
    <row r="96" spans="1:4">
      <c r="A96" s="2" t="s">
        <v>676</v>
      </c>
      <c r="B96" s="2"/>
      <c r="C96" s="2">
        <v>1</v>
      </c>
      <c r="D96" s="2">
        <v>1</v>
      </c>
    </row>
    <row r="97" spans="1:4">
      <c r="A97" s="2" t="s">
        <v>79</v>
      </c>
      <c r="B97" s="2">
        <v>35</v>
      </c>
      <c r="C97" s="2">
        <v>36</v>
      </c>
      <c r="D97" s="2">
        <v>71</v>
      </c>
    </row>
    <row r="98" spans="1:4">
      <c r="A98" s="2" t="s">
        <v>348</v>
      </c>
      <c r="B98" s="2"/>
      <c r="C98" s="2">
        <v>2</v>
      </c>
      <c r="D98" s="2">
        <v>2</v>
      </c>
    </row>
    <row r="99" spans="1:4">
      <c r="A99" s="2" t="s">
        <v>439</v>
      </c>
      <c r="B99" s="2"/>
      <c r="C99" s="2">
        <v>1</v>
      </c>
      <c r="D99" s="2">
        <v>1</v>
      </c>
    </row>
    <row r="100" spans="1:4">
      <c r="A100" s="2" t="s">
        <v>81</v>
      </c>
      <c r="B100" s="2">
        <v>3</v>
      </c>
      <c r="C100" s="2">
        <v>1</v>
      </c>
      <c r="D100" s="2">
        <v>4</v>
      </c>
    </row>
    <row r="101" spans="1:4">
      <c r="A101" s="2" t="s">
        <v>920</v>
      </c>
      <c r="B101" s="2"/>
      <c r="C101" s="2">
        <v>1</v>
      </c>
      <c r="D101" s="2">
        <v>1</v>
      </c>
    </row>
    <row r="102" spans="1:4">
      <c r="A102" s="2" t="s">
        <v>440</v>
      </c>
      <c r="B102" s="2">
        <v>5</v>
      </c>
      <c r="C102" s="2">
        <v>1</v>
      </c>
      <c r="D102" s="2">
        <v>6</v>
      </c>
    </row>
    <row r="103" spans="1:4">
      <c r="A103" s="2" t="s">
        <v>83</v>
      </c>
      <c r="B103" s="2">
        <v>5</v>
      </c>
      <c r="C103" s="2">
        <v>1</v>
      </c>
      <c r="D103" s="2">
        <v>6</v>
      </c>
    </row>
    <row r="104" spans="1:4">
      <c r="A104" s="2" t="s">
        <v>84</v>
      </c>
      <c r="B104" s="2">
        <v>1</v>
      </c>
      <c r="C104" s="2">
        <v>2</v>
      </c>
      <c r="D104" s="2">
        <v>3</v>
      </c>
    </row>
    <row r="105" spans="1:4">
      <c r="A105" s="2" t="s">
        <v>85</v>
      </c>
      <c r="B105" s="2">
        <v>7</v>
      </c>
      <c r="C105" s="2">
        <v>4</v>
      </c>
      <c r="D105" s="2">
        <v>11</v>
      </c>
    </row>
    <row r="106" spans="1:4">
      <c r="A106" s="2" t="s">
        <v>86</v>
      </c>
      <c r="B106" s="2"/>
      <c r="C106" s="2">
        <v>6</v>
      </c>
      <c r="D106" s="2">
        <v>6</v>
      </c>
    </row>
    <row r="107" spans="1:4">
      <c r="A107" s="2" t="s">
        <v>442</v>
      </c>
      <c r="B107" s="2">
        <v>1</v>
      </c>
      <c r="C107" s="2"/>
      <c r="D107" s="2">
        <v>1</v>
      </c>
    </row>
    <row r="108" spans="1:4">
      <c r="A108" s="2" t="s">
        <v>87</v>
      </c>
      <c r="B108" s="2">
        <v>1</v>
      </c>
      <c r="C108" s="2"/>
      <c r="D108" s="2">
        <v>1</v>
      </c>
    </row>
    <row r="109" spans="1:4">
      <c r="A109" s="2" t="s">
        <v>88</v>
      </c>
      <c r="B109" s="2"/>
      <c r="C109" s="2">
        <v>1</v>
      </c>
      <c r="D109" s="2">
        <v>1</v>
      </c>
    </row>
    <row r="110" spans="1:4">
      <c r="A110" s="2" t="s">
        <v>349</v>
      </c>
      <c r="B110" s="2">
        <v>2</v>
      </c>
      <c r="C110" s="2"/>
      <c r="D110" s="2">
        <v>2</v>
      </c>
    </row>
    <row r="111" spans="1:4">
      <c r="A111" s="2" t="s">
        <v>89</v>
      </c>
      <c r="B111" s="2"/>
      <c r="C111" s="2">
        <v>1</v>
      </c>
      <c r="D111" s="2">
        <v>1</v>
      </c>
    </row>
    <row r="112" spans="1:4">
      <c r="A112" s="2" t="s">
        <v>350</v>
      </c>
      <c r="B112" s="2"/>
      <c r="C112" s="2">
        <v>1</v>
      </c>
      <c r="D112" s="2">
        <v>1</v>
      </c>
    </row>
    <row r="113" spans="1:4">
      <c r="A113" s="2" t="s">
        <v>90</v>
      </c>
      <c r="B113" s="2"/>
      <c r="C113" s="2">
        <v>1</v>
      </c>
      <c r="D113" s="2">
        <v>1</v>
      </c>
    </row>
    <row r="114" spans="1:4">
      <c r="A114" s="2" t="s">
        <v>91</v>
      </c>
      <c r="B114" s="2"/>
      <c r="C114" s="2">
        <v>2</v>
      </c>
      <c r="D114" s="2">
        <v>2</v>
      </c>
    </row>
    <row r="115" spans="1:4">
      <c r="A115" s="2" t="s">
        <v>351</v>
      </c>
      <c r="B115" s="2">
        <v>1</v>
      </c>
      <c r="C115" s="2">
        <v>7</v>
      </c>
      <c r="D115" s="2">
        <v>8</v>
      </c>
    </row>
    <row r="116" spans="1:4">
      <c r="A116" s="2" t="s">
        <v>92</v>
      </c>
      <c r="B116" s="2"/>
      <c r="C116" s="2">
        <v>3</v>
      </c>
      <c r="D116" s="2">
        <v>3</v>
      </c>
    </row>
    <row r="117" spans="1:4">
      <c r="A117" s="2" t="s">
        <v>625</v>
      </c>
      <c r="B117" s="2"/>
      <c r="C117" s="2">
        <v>2</v>
      </c>
      <c r="D117" s="2">
        <v>2</v>
      </c>
    </row>
    <row r="118" spans="1:4">
      <c r="A118" s="2" t="s">
        <v>570</v>
      </c>
      <c r="B118" s="2">
        <v>1</v>
      </c>
      <c r="C118" s="2"/>
      <c r="D118" s="2">
        <v>1</v>
      </c>
    </row>
    <row r="119" spans="1:4">
      <c r="A119" s="2" t="s">
        <v>93</v>
      </c>
      <c r="B119" s="2">
        <v>1</v>
      </c>
      <c r="C119" s="2"/>
      <c r="D119" s="2">
        <v>1</v>
      </c>
    </row>
    <row r="120" spans="1:4">
      <c r="A120" s="2" t="s">
        <v>444</v>
      </c>
      <c r="B120" s="2"/>
      <c r="C120" s="2">
        <v>5</v>
      </c>
      <c r="D120" s="2">
        <v>5</v>
      </c>
    </row>
    <row r="121" spans="1:4">
      <c r="A121" s="2" t="s">
        <v>94</v>
      </c>
      <c r="B121" s="2">
        <v>10</v>
      </c>
      <c r="C121" s="2">
        <v>20</v>
      </c>
      <c r="D121" s="2">
        <v>30</v>
      </c>
    </row>
    <row r="122" spans="1:4">
      <c r="A122" s="2" t="s">
        <v>355</v>
      </c>
      <c r="B122" s="2">
        <v>1</v>
      </c>
      <c r="C122" s="2">
        <v>2</v>
      </c>
      <c r="D122" s="2">
        <v>3</v>
      </c>
    </row>
    <row r="123" spans="1:4">
      <c r="A123" s="2" t="s">
        <v>95</v>
      </c>
      <c r="B123" s="2">
        <v>2</v>
      </c>
      <c r="C123" s="2"/>
      <c r="D123" s="2">
        <v>2</v>
      </c>
    </row>
    <row r="124" spans="1:4">
      <c r="A124" s="2" t="s">
        <v>96</v>
      </c>
      <c r="B124" s="2">
        <v>112</v>
      </c>
      <c r="C124" s="2">
        <v>186</v>
      </c>
      <c r="D124" s="2">
        <v>298</v>
      </c>
    </row>
    <row r="125" spans="1:4">
      <c r="A125" s="2" t="s">
        <v>97</v>
      </c>
      <c r="B125" s="2">
        <v>7</v>
      </c>
      <c r="C125" s="2">
        <v>6</v>
      </c>
      <c r="D125" s="2">
        <v>13</v>
      </c>
    </row>
    <row r="126" spans="1:4">
      <c r="A126" s="2" t="s">
        <v>98</v>
      </c>
      <c r="B126" s="2">
        <v>2</v>
      </c>
      <c r="C126" s="2">
        <v>6</v>
      </c>
      <c r="D126" s="2">
        <v>8</v>
      </c>
    </row>
    <row r="127" spans="1:4">
      <c r="A127" s="2" t="s">
        <v>357</v>
      </c>
      <c r="B127" s="2"/>
      <c r="C127" s="2">
        <v>1</v>
      </c>
      <c r="D127" s="2">
        <v>1</v>
      </c>
    </row>
    <row r="128" spans="1:4">
      <c r="A128" s="2" t="s">
        <v>99</v>
      </c>
      <c r="B128" s="2">
        <v>2</v>
      </c>
      <c r="C128" s="2"/>
      <c r="D128" s="2">
        <v>2</v>
      </c>
    </row>
    <row r="129" spans="1:4">
      <c r="A129" s="2" t="s">
        <v>921</v>
      </c>
      <c r="B129" s="2"/>
      <c r="C129" s="2">
        <v>1</v>
      </c>
      <c r="D129" s="2">
        <v>1</v>
      </c>
    </row>
    <row r="130" spans="1:4">
      <c r="A130" s="2" t="s">
        <v>100</v>
      </c>
      <c r="B130" s="2">
        <v>3</v>
      </c>
      <c r="C130" s="2">
        <v>1</v>
      </c>
      <c r="D130" s="2">
        <v>4</v>
      </c>
    </row>
    <row r="131" spans="1:4">
      <c r="A131" s="2" t="s">
        <v>101</v>
      </c>
      <c r="B131" s="2">
        <v>2</v>
      </c>
      <c r="C131" s="2">
        <v>5</v>
      </c>
      <c r="D131" s="2">
        <v>7</v>
      </c>
    </row>
    <row r="132" spans="1:4">
      <c r="A132" s="2" t="s">
        <v>102</v>
      </c>
      <c r="B132" s="2"/>
      <c r="C132" s="2">
        <v>2</v>
      </c>
      <c r="D132" s="2">
        <v>2</v>
      </c>
    </row>
    <row r="133" spans="1:4">
      <c r="A133" s="2" t="s">
        <v>447</v>
      </c>
      <c r="B133" s="2">
        <v>1</v>
      </c>
      <c r="C133" s="2">
        <v>6</v>
      </c>
      <c r="D133" s="2">
        <v>7</v>
      </c>
    </row>
    <row r="134" spans="1:4">
      <c r="A134" s="2" t="s">
        <v>922</v>
      </c>
      <c r="B134" s="2">
        <v>2</v>
      </c>
      <c r="C134" s="2"/>
      <c r="D134" s="2">
        <v>2</v>
      </c>
    </row>
    <row r="135" spans="1:4">
      <c r="A135" s="2" t="s">
        <v>103</v>
      </c>
      <c r="B135" s="2">
        <v>4</v>
      </c>
      <c r="C135" s="2"/>
      <c r="D135" s="2">
        <v>4</v>
      </c>
    </row>
    <row r="136" spans="1:4">
      <c r="A136" s="2" t="s">
        <v>359</v>
      </c>
      <c r="B136" s="2">
        <v>5</v>
      </c>
      <c r="C136" s="2"/>
      <c r="D136" s="2">
        <v>5</v>
      </c>
    </row>
    <row r="137" spans="1:4">
      <c r="A137" s="2" t="s">
        <v>106</v>
      </c>
      <c r="B137" s="2">
        <v>11</v>
      </c>
      <c r="C137" s="2">
        <v>4</v>
      </c>
      <c r="D137" s="2">
        <v>15</v>
      </c>
    </row>
    <row r="138" spans="1:4">
      <c r="A138" s="2" t="s">
        <v>107</v>
      </c>
      <c r="B138" s="2">
        <v>1</v>
      </c>
      <c r="C138" s="2">
        <v>4</v>
      </c>
      <c r="D138" s="2">
        <v>5</v>
      </c>
    </row>
    <row r="139" spans="1:4">
      <c r="A139" s="2" t="s">
        <v>108</v>
      </c>
      <c r="B139" s="2">
        <v>9</v>
      </c>
      <c r="C139" s="2">
        <v>8</v>
      </c>
      <c r="D139" s="2">
        <v>17</v>
      </c>
    </row>
    <row r="140" spans="1:4">
      <c r="A140" s="2" t="s">
        <v>109</v>
      </c>
      <c r="B140" s="2">
        <v>3</v>
      </c>
      <c r="C140" s="2">
        <v>2</v>
      </c>
      <c r="D140" s="2">
        <v>5</v>
      </c>
    </row>
    <row r="141" spans="1:4">
      <c r="A141" s="2" t="s">
        <v>449</v>
      </c>
      <c r="B141" s="2">
        <v>2</v>
      </c>
      <c r="C141" s="2"/>
      <c r="D141" s="2">
        <v>2</v>
      </c>
    </row>
    <row r="142" spans="1:4">
      <c r="A142" s="2" t="s">
        <v>863</v>
      </c>
      <c r="B142" s="2"/>
      <c r="C142" s="2">
        <v>1</v>
      </c>
      <c r="D142" s="2">
        <v>1</v>
      </c>
    </row>
    <row r="143" spans="1:4">
      <c r="A143" s="2" t="s">
        <v>110</v>
      </c>
      <c r="B143" s="2">
        <v>1</v>
      </c>
      <c r="C143" s="2"/>
      <c r="D143" s="2">
        <v>1</v>
      </c>
    </row>
    <row r="144" spans="1:4">
      <c r="A144" s="2" t="s">
        <v>111</v>
      </c>
      <c r="B144" s="2">
        <v>6</v>
      </c>
      <c r="C144" s="2">
        <v>4</v>
      </c>
      <c r="D144" s="2">
        <v>10</v>
      </c>
    </row>
    <row r="145" spans="1:4">
      <c r="A145" s="2" t="s">
        <v>112</v>
      </c>
      <c r="B145" s="2">
        <v>7</v>
      </c>
      <c r="C145" s="2">
        <v>3</v>
      </c>
      <c r="D145" s="2">
        <v>10</v>
      </c>
    </row>
    <row r="146" spans="1:4">
      <c r="A146" s="2" t="s">
        <v>115</v>
      </c>
      <c r="B146" s="2"/>
      <c r="C146" s="2">
        <v>1</v>
      </c>
      <c r="D146" s="2">
        <v>1</v>
      </c>
    </row>
    <row r="147" spans="1:4">
      <c r="A147" s="2" t="s">
        <v>116</v>
      </c>
      <c r="B147" s="2">
        <v>2</v>
      </c>
      <c r="C147" s="2">
        <v>4</v>
      </c>
      <c r="D147" s="2">
        <v>6</v>
      </c>
    </row>
    <row r="148" spans="1:4">
      <c r="A148" s="2" t="s">
        <v>118</v>
      </c>
      <c r="B148" s="2">
        <v>16</v>
      </c>
      <c r="C148" s="2">
        <v>8</v>
      </c>
      <c r="D148" s="2">
        <v>24</v>
      </c>
    </row>
    <row r="149" spans="1:4">
      <c r="A149" s="2" t="s">
        <v>119</v>
      </c>
      <c r="B149" s="2"/>
      <c r="C149" s="2">
        <v>1</v>
      </c>
      <c r="D149" s="2">
        <v>1</v>
      </c>
    </row>
    <row r="150" spans="1:4">
      <c r="A150" s="2" t="s">
        <v>120</v>
      </c>
      <c r="B150" s="2">
        <v>4</v>
      </c>
      <c r="C150" s="2">
        <v>5</v>
      </c>
      <c r="D150" s="2">
        <v>9</v>
      </c>
    </row>
    <row r="151" spans="1:4">
      <c r="A151" s="2" t="s">
        <v>122</v>
      </c>
      <c r="B151" s="2">
        <v>3</v>
      </c>
      <c r="C151" s="2">
        <v>2</v>
      </c>
      <c r="D151" s="2">
        <v>5</v>
      </c>
    </row>
    <row r="152" spans="1:4">
      <c r="A152" s="2" t="s">
        <v>361</v>
      </c>
      <c r="B152" s="2">
        <v>1</v>
      </c>
      <c r="C152" s="2">
        <v>2</v>
      </c>
      <c r="D152" s="2">
        <v>3</v>
      </c>
    </row>
    <row r="153" spans="1:4">
      <c r="A153" s="2" t="s">
        <v>124</v>
      </c>
      <c r="B153" s="2">
        <v>59</v>
      </c>
      <c r="C153" s="2">
        <v>78</v>
      </c>
      <c r="D153" s="2">
        <v>137</v>
      </c>
    </row>
    <row r="154" spans="1:4">
      <c r="A154" s="2" t="s">
        <v>126</v>
      </c>
      <c r="B154" s="2">
        <v>3</v>
      </c>
      <c r="C154" s="2"/>
      <c r="D154" s="2">
        <v>3</v>
      </c>
    </row>
    <row r="155" spans="1:4">
      <c r="A155" s="2" t="s">
        <v>127</v>
      </c>
      <c r="B155" s="2">
        <v>47</v>
      </c>
      <c r="C155" s="2">
        <v>29</v>
      </c>
      <c r="D155" s="2">
        <v>76</v>
      </c>
    </row>
    <row r="156" spans="1:4">
      <c r="A156" s="2" t="s">
        <v>128</v>
      </c>
      <c r="B156" s="2">
        <v>3</v>
      </c>
      <c r="C156" s="2">
        <v>3</v>
      </c>
      <c r="D156" s="2">
        <v>6</v>
      </c>
    </row>
    <row r="157" spans="1:4">
      <c r="A157" s="2" t="s">
        <v>129</v>
      </c>
      <c r="B157" s="2">
        <v>61</v>
      </c>
      <c r="C157" s="2">
        <v>33</v>
      </c>
      <c r="D157" s="2">
        <v>94</v>
      </c>
    </row>
    <row r="158" spans="1:4">
      <c r="A158" s="2" t="s">
        <v>130</v>
      </c>
      <c r="B158" s="2">
        <v>8</v>
      </c>
      <c r="C158" s="2">
        <v>7</v>
      </c>
      <c r="D158" s="2">
        <v>15</v>
      </c>
    </row>
    <row r="159" spans="1:4">
      <c r="A159" s="2" t="s">
        <v>131</v>
      </c>
      <c r="B159" s="2">
        <v>35</v>
      </c>
      <c r="C159" s="2">
        <v>25</v>
      </c>
      <c r="D159" s="2">
        <v>60</v>
      </c>
    </row>
    <row r="160" spans="1:4">
      <c r="A160" s="2" t="s">
        <v>132</v>
      </c>
      <c r="B160" s="2">
        <v>45</v>
      </c>
      <c r="C160" s="2">
        <v>40</v>
      </c>
      <c r="D160" s="2">
        <v>85</v>
      </c>
    </row>
    <row r="161" spans="1:4">
      <c r="A161" s="2" t="s">
        <v>923</v>
      </c>
      <c r="B161" s="2"/>
      <c r="C161" s="2">
        <v>1</v>
      </c>
      <c r="D161" s="2">
        <v>1</v>
      </c>
    </row>
    <row r="162" spans="1:4">
      <c r="A162" s="2" t="s">
        <v>133</v>
      </c>
      <c r="B162" s="2">
        <v>3</v>
      </c>
      <c r="C162" s="2">
        <v>7</v>
      </c>
      <c r="D162" s="2">
        <v>10</v>
      </c>
    </row>
    <row r="163" spans="1:4">
      <c r="A163" s="2" t="s">
        <v>134</v>
      </c>
      <c r="B163" s="2">
        <v>3</v>
      </c>
      <c r="C163" s="2">
        <v>1</v>
      </c>
      <c r="D163" s="2">
        <v>4</v>
      </c>
    </row>
    <row r="164" spans="1:4">
      <c r="A164" s="2" t="s">
        <v>576</v>
      </c>
      <c r="B164" s="2"/>
      <c r="C164" s="2">
        <v>1</v>
      </c>
      <c r="D164" s="2">
        <v>1</v>
      </c>
    </row>
    <row r="165" spans="1:4">
      <c r="A165" s="2" t="s">
        <v>738</v>
      </c>
      <c r="B165" s="2"/>
      <c r="C165" s="2">
        <v>1</v>
      </c>
      <c r="D165" s="2">
        <v>1</v>
      </c>
    </row>
    <row r="166" spans="1:4">
      <c r="A166" s="2" t="s">
        <v>135</v>
      </c>
      <c r="B166" s="2">
        <v>1</v>
      </c>
      <c r="C166" s="2"/>
      <c r="D166" s="2">
        <v>1</v>
      </c>
    </row>
    <row r="167" spans="1:4">
      <c r="A167" s="2" t="s">
        <v>136</v>
      </c>
      <c r="B167" s="2">
        <v>10</v>
      </c>
      <c r="C167" s="2">
        <v>16</v>
      </c>
      <c r="D167" s="2">
        <v>26</v>
      </c>
    </row>
    <row r="168" spans="1:4">
      <c r="A168" s="2" t="s">
        <v>138</v>
      </c>
      <c r="B168" s="2">
        <v>1</v>
      </c>
      <c r="C168" s="2"/>
      <c r="D168" s="2">
        <v>1</v>
      </c>
    </row>
    <row r="169" spans="1:4">
      <c r="A169" s="2" t="s">
        <v>139</v>
      </c>
      <c r="B169" s="2">
        <v>8</v>
      </c>
      <c r="C169" s="2">
        <v>8</v>
      </c>
      <c r="D169" s="2">
        <v>16</v>
      </c>
    </row>
    <row r="170" spans="1:4">
      <c r="A170" s="2" t="s">
        <v>140</v>
      </c>
      <c r="B170" s="2">
        <v>13</v>
      </c>
      <c r="C170" s="2">
        <v>10</v>
      </c>
      <c r="D170" s="2">
        <v>23</v>
      </c>
    </row>
    <row r="171" spans="1:4">
      <c r="A171" s="2" t="s">
        <v>578</v>
      </c>
      <c r="B171" s="2">
        <v>3</v>
      </c>
      <c r="C171" s="2">
        <v>1</v>
      </c>
      <c r="D171" s="2">
        <v>4</v>
      </c>
    </row>
    <row r="172" spans="1:4">
      <c r="A172" s="2" t="s">
        <v>141</v>
      </c>
      <c r="B172" s="2">
        <v>3</v>
      </c>
      <c r="C172" s="2">
        <v>1</v>
      </c>
      <c r="D172" s="2">
        <v>4</v>
      </c>
    </row>
    <row r="173" spans="1:4">
      <c r="A173" s="2" t="s">
        <v>739</v>
      </c>
      <c r="B173" s="2">
        <v>2</v>
      </c>
      <c r="C173" s="2">
        <v>1</v>
      </c>
      <c r="D173" s="2">
        <v>3</v>
      </c>
    </row>
    <row r="174" spans="1:4">
      <c r="A174" s="2" t="s">
        <v>866</v>
      </c>
      <c r="B174" s="2"/>
      <c r="C174" s="2">
        <v>1</v>
      </c>
      <c r="D174" s="2">
        <v>1</v>
      </c>
    </row>
    <row r="175" spans="1:4">
      <c r="A175" s="2" t="s">
        <v>142</v>
      </c>
      <c r="B175" s="2">
        <v>5</v>
      </c>
      <c r="C175" s="2">
        <v>4</v>
      </c>
      <c r="D175" s="2">
        <v>9</v>
      </c>
    </row>
    <row r="176" spans="1:4">
      <c r="A176" s="2" t="s">
        <v>364</v>
      </c>
      <c r="B176" s="2">
        <v>1</v>
      </c>
      <c r="C176" s="2"/>
      <c r="D176" s="2">
        <v>1</v>
      </c>
    </row>
    <row r="177" spans="1:4">
      <c r="A177" s="2" t="s">
        <v>143</v>
      </c>
      <c r="B177" s="2">
        <v>9</v>
      </c>
      <c r="C177" s="2">
        <v>5</v>
      </c>
      <c r="D177" s="2">
        <v>14</v>
      </c>
    </row>
    <row r="178" spans="1:4">
      <c r="A178" s="2" t="s">
        <v>144</v>
      </c>
      <c r="B178" s="2">
        <v>7</v>
      </c>
      <c r="C178" s="2">
        <v>2</v>
      </c>
      <c r="D178" s="2">
        <v>9</v>
      </c>
    </row>
    <row r="179" spans="1:4">
      <c r="A179" s="2" t="s">
        <v>145</v>
      </c>
      <c r="B179" s="2">
        <v>42</v>
      </c>
      <c r="C179" s="2">
        <v>28</v>
      </c>
      <c r="D179" s="2">
        <v>70</v>
      </c>
    </row>
    <row r="180" spans="1:4">
      <c r="A180" s="2" t="s">
        <v>146</v>
      </c>
      <c r="B180" s="2">
        <v>165</v>
      </c>
      <c r="C180" s="2">
        <v>87</v>
      </c>
      <c r="D180" s="2">
        <v>252</v>
      </c>
    </row>
    <row r="181" spans="1:4">
      <c r="A181" s="2" t="s">
        <v>924</v>
      </c>
      <c r="B181" s="2">
        <v>1</v>
      </c>
      <c r="C181" s="2"/>
      <c r="D181" s="2">
        <v>1</v>
      </c>
    </row>
    <row r="182" spans="1:4">
      <c r="A182" s="2" t="s">
        <v>147</v>
      </c>
      <c r="B182" s="2">
        <v>13</v>
      </c>
      <c r="C182" s="2">
        <v>16</v>
      </c>
      <c r="D182" s="2">
        <v>29</v>
      </c>
    </row>
    <row r="183" spans="1:4">
      <c r="A183" s="2" t="s">
        <v>148</v>
      </c>
      <c r="B183" s="2">
        <v>50</v>
      </c>
      <c r="C183" s="2">
        <v>65</v>
      </c>
      <c r="D183" s="2">
        <v>115</v>
      </c>
    </row>
    <row r="184" spans="1:4">
      <c r="A184" s="2" t="s">
        <v>149</v>
      </c>
      <c r="B184" s="2">
        <v>5</v>
      </c>
      <c r="C184" s="2">
        <v>5</v>
      </c>
      <c r="D184" s="2">
        <v>10</v>
      </c>
    </row>
    <row r="185" spans="1:4">
      <c r="A185" s="2" t="s">
        <v>365</v>
      </c>
      <c r="B185" s="2">
        <v>1</v>
      </c>
      <c r="C185" s="2"/>
      <c r="D185" s="2">
        <v>1</v>
      </c>
    </row>
    <row r="186" spans="1:4">
      <c r="A186" s="2" t="s">
        <v>925</v>
      </c>
      <c r="B186" s="2"/>
      <c r="C186" s="2">
        <v>1</v>
      </c>
      <c r="D186" s="2">
        <v>1</v>
      </c>
    </row>
    <row r="187" spans="1:4">
      <c r="A187" s="2" t="s">
        <v>150</v>
      </c>
      <c r="B187" s="2">
        <v>11</v>
      </c>
      <c r="C187" s="2">
        <v>10</v>
      </c>
      <c r="D187" s="2">
        <v>21</v>
      </c>
    </row>
    <row r="188" spans="1:4">
      <c r="A188" s="2" t="s">
        <v>151</v>
      </c>
      <c r="B188" s="2">
        <v>9</v>
      </c>
      <c r="C188" s="2">
        <v>7</v>
      </c>
      <c r="D188" s="2">
        <v>16</v>
      </c>
    </row>
    <row r="189" spans="1:4">
      <c r="A189" s="2" t="s">
        <v>152</v>
      </c>
      <c r="B189" s="2">
        <v>2</v>
      </c>
      <c r="C189" s="2">
        <v>4</v>
      </c>
      <c r="D189" s="2">
        <v>6</v>
      </c>
    </row>
    <row r="190" spans="1:4">
      <c r="A190" s="2" t="s">
        <v>366</v>
      </c>
      <c r="B190" s="2">
        <v>2</v>
      </c>
      <c r="C190" s="2">
        <v>1</v>
      </c>
      <c r="D190" s="2">
        <v>3</v>
      </c>
    </row>
    <row r="191" spans="1:4">
      <c r="A191" s="2" t="s">
        <v>153</v>
      </c>
      <c r="B191" s="2">
        <v>4</v>
      </c>
      <c r="C191" s="2"/>
      <c r="D191" s="2">
        <v>4</v>
      </c>
    </row>
    <row r="192" spans="1:4">
      <c r="A192" s="2" t="s">
        <v>155</v>
      </c>
      <c r="B192" s="2">
        <v>3</v>
      </c>
      <c r="C192" s="2">
        <v>1</v>
      </c>
      <c r="D192" s="2">
        <v>4</v>
      </c>
    </row>
    <row r="193" spans="1:4">
      <c r="A193" s="2" t="s">
        <v>926</v>
      </c>
      <c r="B193" s="2"/>
      <c r="C193" s="2">
        <v>1</v>
      </c>
      <c r="D193" s="2">
        <v>1</v>
      </c>
    </row>
    <row r="194" spans="1:4">
      <c r="A194" s="2" t="s">
        <v>927</v>
      </c>
      <c r="B194" s="2">
        <v>1</v>
      </c>
      <c r="C194" s="2"/>
      <c r="D194" s="2">
        <v>1</v>
      </c>
    </row>
    <row r="195" spans="1:4">
      <c r="A195" s="2" t="s">
        <v>156</v>
      </c>
      <c r="B195" s="2">
        <v>2</v>
      </c>
      <c r="C195" s="2">
        <v>1</v>
      </c>
      <c r="D195" s="2">
        <v>3</v>
      </c>
    </row>
    <row r="196" spans="1:4">
      <c r="A196" s="2" t="s">
        <v>456</v>
      </c>
      <c r="B196" s="2">
        <v>2</v>
      </c>
      <c r="C196" s="2"/>
      <c r="D196" s="2">
        <v>2</v>
      </c>
    </row>
    <row r="197" spans="1:4">
      <c r="A197" s="2" t="s">
        <v>370</v>
      </c>
      <c r="B197" s="2">
        <v>1</v>
      </c>
      <c r="C197" s="2">
        <v>3</v>
      </c>
      <c r="D197" s="2">
        <v>4</v>
      </c>
    </row>
    <row r="198" spans="1:4">
      <c r="A198" s="2" t="s">
        <v>928</v>
      </c>
      <c r="B198" s="2">
        <v>1</v>
      </c>
      <c r="C198" s="2"/>
      <c r="D198" s="2">
        <v>1</v>
      </c>
    </row>
    <row r="199" spans="1:4">
      <c r="A199" s="2" t="s">
        <v>159</v>
      </c>
      <c r="B199" s="2"/>
      <c r="C199" s="2">
        <v>2</v>
      </c>
      <c r="D199" s="2">
        <v>2</v>
      </c>
    </row>
    <row r="200" spans="1:4">
      <c r="A200" s="2" t="s">
        <v>371</v>
      </c>
      <c r="B200" s="2">
        <v>1</v>
      </c>
      <c r="C200" s="2"/>
      <c r="D200" s="2">
        <v>1</v>
      </c>
    </row>
    <row r="201" spans="1:4">
      <c r="A201" s="2" t="s">
        <v>160</v>
      </c>
      <c r="B201" s="2">
        <v>2</v>
      </c>
      <c r="C201" s="2"/>
      <c r="D201" s="2">
        <v>2</v>
      </c>
    </row>
    <row r="202" spans="1:4">
      <c r="A202" s="2" t="s">
        <v>161</v>
      </c>
      <c r="B202" s="2">
        <v>279</v>
      </c>
      <c r="C202" s="2">
        <v>190</v>
      </c>
      <c r="D202" s="2">
        <v>469</v>
      </c>
    </row>
    <row r="203" spans="1:4">
      <c r="A203" s="2" t="s">
        <v>929</v>
      </c>
      <c r="B203" s="2">
        <v>1</v>
      </c>
      <c r="C203" s="2"/>
      <c r="D203" s="2">
        <v>1</v>
      </c>
    </row>
    <row r="204" spans="1:4">
      <c r="A204" s="2" t="s">
        <v>163</v>
      </c>
      <c r="B204" s="2">
        <v>1</v>
      </c>
      <c r="C204" s="2"/>
      <c r="D204" s="2">
        <v>1</v>
      </c>
    </row>
    <row r="205" spans="1:4">
      <c r="A205" s="2" t="s">
        <v>372</v>
      </c>
      <c r="B205" s="2">
        <v>3</v>
      </c>
      <c r="C205" s="2">
        <v>2</v>
      </c>
      <c r="D205" s="2">
        <v>5</v>
      </c>
    </row>
    <row r="206" spans="1:4">
      <c r="A206" s="2" t="s">
        <v>164</v>
      </c>
      <c r="B206" s="2">
        <v>60</v>
      </c>
      <c r="C206" s="2">
        <v>6</v>
      </c>
      <c r="D206" s="2">
        <v>66</v>
      </c>
    </row>
    <row r="207" spans="1:4">
      <c r="A207" s="2" t="s">
        <v>458</v>
      </c>
      <c r="B207" s="2">
        <v>8</v>
      </c>
      <c r="C207" s="2">
        <v>2</v>
      </c>
      <c r="D207" s="2">
        <v>10</v>
      </c>
    </row>
    <row r="208" spans="1:4">
      <c r="A208" s="2" t="s">
        <v>165</v>
      </c>
      <c r="B208" s="2">
        <v>21</v>
      </c>
      <c r="C208" s="2">
        <v>4</v>
      </c>
      <c r="D208" s="2">
        <v>25</v>
      </c>
    </row>
    <row r="209" spans="1:4">
      <c r="A209" s="2" t="s">
        <v>166</v>
      </c>
      <c r="B209" s="2">
        <v>53</v>
      </c>
      <c r="C209" s="2">
        <v>29</v>
      </c>
      <c r="D209" s="2">
        <v>82</v>
      </c>
    </row>
    <row r="210" spans="1:4">
      <c r="A210" s="2" t="s">
        <v>373</v>
      </c>
      <c r="B210" s="2"/>
      <c r="C210" s="2">
        <v>2</v>
      </c>
      <c r="D210" s="2">
        <v>2</v>
      </c>
    </row>
    <row r="211" spans="1:4">
      <c r="A211" s="2" t="s">
        <v>167</v>
      </c>
      <c r="B211" s="2">
        <v>2</v>
      </c>
      <c r="C211" s="2">
        <v>2</v>
      </c>
      <c r="D211" s="2">
        <v>4</v>
      </c>
    </row>
    <row r="212" spans="1:4">
      <c r="A212" s="2" t="s">
        <v>168</v>
      </c>
      <c r="B212" s="2">
        <v>2</v>
      </c>
      <c r="C212" s="2"/>
      <c r="D212" s="2">
        <v>2</v>
      </c>
    </row>
    <row r="213" spans="1:4">
      <c r="A213" s="2" t="s">
        <v>867</v>
      </c>
      <c r="B213" s="2">
        <v>1</v>
      </c>
      <c r="C213" s="2">
        <v>2</v>
      </c>
      <c r="D213" s="2">
        <v>3</v>
      </c>
    </row>
    <row r="214" spans="1:4">
      <c r="A214" s="2" t="s">
        <v>582</v>
      </c>
      <c r="B214" s="2"/>
      <c r="C214" s="2">
        <v>1</v>
      </c>
      <c r="D214" s="2">
        <v>1</v>
      </c>
    </row>
    <row r="215" spans="1:4">
      <c r="A215" s="2" t="s">
        <v>169</v>
      </c>
      <c r="B215" s="2">
        <v>1</v>
      </c>
      <c r="C215" s="2">
        <v>1</v>
      </c>
      <c r="D215" s="2">
        <v>2</v>
      </c>
    </row>
    <row r="216" spans="1:4">
      <c r="A216" s="2" t="s">
        <v>170</v>
      </c>
      <c r="B216" s="2">
        <v>1</v>
      </c>
      <c r="C216" s="2">
        <v>1</v>
      </c>
      <c r="D216" s="2">
        <v>2</v>
      </c>
    </row>
    <row r="217" spans="1:4">
      <c r="A217" s="2" t="s">
        <v>171</v>
      </c>
      <c r="B217" s="2">
        <v>10</v>
      </c>
      <c r="C217" s="2">
        <v>15</v>
      </c>
      <c r="D217" s="2">
        <v>25</v>
      </c>
    </row>
    <row r="218" spans="1:4">
      <c r="A218" s="2" t="s">
        <v>172</v>
      </c>
      <c r="B218" s="2"/>
      <c r="C218" s="2">
        <v>1</v>
      </c>
      <c r="D218" s="2">
        <v>1</v>
      </c>
    </row>
    <row r="219" spans="1:4">
      <c r="A219" s="2" t="s">
        <v>374</v>
      </c>
      <c r="B219" s="2">
        <v>1</v>
      </c>
      <c r="C219" s="2">
        <v>1</v>
      </c>
      <c r="D219" s="2">
        <v>2</v>
      </c>
    </row>
    <row r="220" spans="1:4">
      <c r="A220" s="2" t="s">
        <v>173</v>
      </c>
      <c r="B220" s="2">
        <v>1</v>
      </c>
      <c r="C220" s="2">
        <v>2</v>
      </c>
      <c r="D220" s="2">
        <v>3</v>
      </c>
    </row>
    <row r="221" spans="1:4">
      <c r="A221" s="2" t="s">
        <v>174</v>
      </c>
      <c r="B221" s="2">
        <v>2</v>
      </c>
      <c r="C221" s="2">
        <v>3</v>
      </c>
      <c r="D221" s="2">
        <v>5</v>
      </c>
    </row>
    <row r="222" spans="1:4">
      <c r="A222" s="2" t="s">
        <v>175</v>
      </c>
      <c r="B222" s="2">
        <v>96</v>
      </c>
      <c r="C222" s="2">
        <v>57</v>
      </c>
      <c r="D222" s="2">
        <v>153</v>
      </c>
    </row>
    <row r="223" spans="1:4">
      <c r="A223" s="2" t="s">
        <v>895</v>
      </c>
      <c r="B223" s="2"/>
      <c r="C223" s="2">
        <v>1</v>
      </c>
      <c r="D223" s="2">
        <v>1</v>
      </c>
    </row>
    <row r="224" spans="1:4">
      <c r="A224" s="2" t="s">
        <v>176</v>
      </c>
      <c r="B224" s="2">
        <v>2</v>
      </c>
      <c r="C224" s="2">
        <v>5</v>
      </c>
      <c r="D224" s="2">
        <v>7</v>
      </c>
    </row>
    <row r="225" spans="1:4">
      <c r="A225" s="2" t="s">
        <v>177</v>
      </c>
      <c r="B225" s="2">
        <v>1</v>
      </c>
      <c r="C225" s="2">
        <v>2</v>
      </c>
      <c r="D225" s="2">
        <v>3</v>
      </c>
    </row>
    <row r="226" spans="1:4">
      <c r="A226" s="2" t="s">
        <v>178</v>
      </c>
      <c r="B226" s="2"/>
      <c r="C226" s="2">
        <v>1</v>
      </c>
      <c r="D226" s="2">
        <v>1</v>
      </c>
    </row>
    <row r="227" spans="1:4">
      <c r="A227" s="2" t="s">
        <v>179</v>
      </c>
      <c r="B227" s="2">
        <v>27</v>
      </c>
      <c r="C227" s="2">
        <v>12</v>
      </c>
      <c r="D227" s="2">
        <v>39</v>
      </c>
    </row>
    <row r="228" spans="1:4">
      <c r="A228" s="2" t="s">
        <v>180</v>
      </c>
      <c r="B228" s="2">
        <v>1</v>
      </c>
      <c r="C228" s="2">
        <v>1</v>
      </c>
      <c r="D228" s="2">
        <v>2</v>
      </c>
    </row>
    <row r="229" spans="1:4">
      <c r="A229" s="2" t="s">
        <v>871</v>
      </c>
      <c r="B229" s="2">
        <v>1</v>
      </c>
      <c r="C229" s="2"/>
      <c r="D229" s="2">
        <v>1</v>
      </c>
    </row>
    <row r="230" spans="1:4">
      <c r="A230" s="2" t="s">
        <v>181</v>
      </c>
      <c r="B230" s="2">
        <v>1</v>
      </c>
      <c r="C230" s="2">
        <v>4</v>
      </c>
      <c r="D230" s="2">
        <v>5</v>
      </c>
    </row>
    <row r="231" spans="1:4">
      <c r="A231" s="2" t="s">
        <v>182</v>
      </c>
      <c r="B231" s="2">
        <v>12</v>
      </c>
      <c r="C231" s="2">
        <v>5</v>
      </c>
      <c r="D231" s="2">
        <v>17</v>
      </c>
    </row>
    <row r="232" spans="1:4">
      <c r="A232" s="2" t="s">
        <v>184</v>
      </c>
      <c r="B232" s="2"/>
      <c r="C232" s="2">
        <v>1</v>
      </c>
      <c r="D232" s="2">
        <v>1</v>
      </c>
    </row>
    <row r="233" spans="1:4">
      <c r="A233" s="2" t="s">
        <v>185</v>
      </c>
      <c r="B233" s="2">
        <v>1</v>
      </c>
      <c r="C233" s="2">
        <v>2</v>
      </c>
      <c r="D233" s="2">
        <v>3</v>
      </c>
    </row>
    <row r="234" spans="1:4">
      <c r="A234" s="2" t="s">
        <v>586</v>
      </c>
      <c r="B234" s="2">
        <v>2</v>
      </c>
      <c r="C234" s="2">
        <v>1</v>
      </c>
      <c r="D234" s="2">
        <v>3</v>
      </c>
    </row>
    <row r="235" spans="1:4">
      <c r="A235" s="2" t="s">
        <v>188</v>
      </c>
      <c r="B235" s="2">
        <v>3</v>
      </c>
      <c r="C235" s="2"/>
      <c r="D235" s="2">
        <v>3</v>
      </c>
    </row>
    <row r="236" spans="1:4">
      <c r="A236" s="2" t="s">
        <v>189</v>
      </c>
      <c r="B236" s="2">
        <v>7</v>
      </c>
      <c r="C236" s="2">
        <v>3</v>
      </c>
      <c r="D236" s="2">
        <v>10</v>
      </c>
    </row>
    <row r="237" spans="1:4">
      <c r="A237" s="2" t="s">
        <v>746</v>
      </c>
      <c r="B237" s="2"/>
      <c r="C237" s="2">
        <v>2</v>
      </c>
      <c r="D237" s="2">
        <v>2</v>
      </c>
    </row>
    <row r="238" spans="1:4">
      <c r="A238" s="2" t="s">
        <v>191</v>
      </c>
      <c r="B238" s="2">
        <v>3</v>
      </c>
      <c r="C238" s="2">
        <v>3</v>
      </c>
      <c r="D238" s="2">
        <v>6</v>
      </c>
    </row>
    <row r="239" spans="1:4">
      <c r="A239" s="2" t="s">
        <v>587</v>
      </c>
      <c r="B239" s="2">
        <v>1</v>
      </c>
      <c r="C239" s="2">
        <v>1</v>
      </c>
      <c r="D239" s="2">
        <v>2</v>
      </c>
    </row>
    <row r="240" spans="1:4">
      <c r="A240" s="2" t="s">
        <v>639</v>
      </c>
      <c r="B240" s="2">
        <v>1</v>
      </c>
      <c r="C240" s="2"/>
      <c r="D240" s="2">
        <v>1</v>
      </c>
    </row>
    <row r="241" spans="1:4">
      <c r="A241" s="2" t="s">
        <v>382</v>
      </c>
      <c r="B241" s="2">
        <v>1</v>
      </c>
      <c r="C241" s="2">
        <v>1</v>
      </c>
      <c r="D241" s="2">
        <v>2</v>
      </c>
    </row>
    <row r="242" spans="1:4">
      <c r="A242" s="2" t="s">
        <v>192</v>
      </c>
      <c r="B242" s="2">
        <v>1</v>
      </c>
      <c r="C242" s="2">
        <v>5</v>
      </c>
      <c r="D242" s="2">
        <v>6</v>
      </c>
    </row>
    <row r="243" spans="1:4">
      <c r="A243" s="2" t="s">
        <v>193</v>
      </c>
      <c r="B243" s="2">
        <v>2</v>
      </c>
      <c r="C243" s="2">
        <v>2</v>
      </c>
      <c r="D243" s="2">
        <v>4</v>
      </c>
    </row>
    <row r="244" spans="1:4">
      <c r="A244" s="2" t="s">
        <v>194</v>
      </c>
      <c r="B244" s="2">
        <v>1</v>
      </c>
      <c r="C244" s="2">
        <v>2</v>
      </c>
      <c r="D244" s="2">
        <v>3</v>
      </c>
    </row>
    <row r="245" spans="1:4">
      <c r="A245" s="2" t="s">
        <v>640</v>
      </c>
      <c r="B245" s="2">
        <v>1</v>
      </c>
      <c r="C245" s="2"/>
      <c r="D245" s="2">
        <v>1</v>
      </c>
    </row>
    <row r="246" spans="1:4">
      <c r="A246" s="2" t="s">
        <v>195</v>
      </c>
      <c r="B246" s="2">
        <v>4</v>
      </c>
      <c r="C246" s="2">
        <v>2</v>
      </c>
      <c r="D246" s="2">
        <v>6</v>
      </c>
    </row>
    <row r="247" spans="1:4">
      <c r="A247" s="2" t="s">
        <v>464</v>
      </c>
      <c r="B247" s="2">
        <v>1</v>
      </c>
      <c r="C247" s="2"/>
      <c r="D247" s="2">
        <v>1</v>
      </c>
    </row>
    <row r="248" spans="1:4">
      <c r="A248" s="2" t="s">
        <v>196</v>
      </c>
      <c r="B248" s="2">
        <v>88</v>
      </c>
      <c r="C248" s="2">
        <v>41</v>
      </c>
      <c r="D248" s="2">
        <v>129</v>
      </c>
    </row>
    <row r="249" spans="1:4">
      <c r="A249" s="2" t="s">
        <v>197</v>
      </c>
      <c r="B249" s="2">
        <v>3</v>
      </c>
      <c r="C249" s="2">
        <v>1</v>
      </c>
      <c r="D249" s="2">
        <v>4</v>
      </c>
    </row>
    <row r="250" spans="1:4">
      <c r="A250" s="2" t="s">
        <v>198</v>
      </c>
      <c r="B250" s="2">
        <v>7</v>
      </c>
      <c r="C250" s="2">
        <v>1</v>
      </c>
      <c r="D250" s="2">
        <v>8</v>
      </c>
    </row>
    <row r="251" spans="1:4">
      <c r="A251" s="2" t="s">
        <v>199</v>
      </c>
      <c r="B251" s="2">
        <v>14</v>
      </c>
      <c r="C251" s="2">
        <v>4</v>
      </c>
      <c r="D251" s="2">
        <v>18</v>
      </c>
    </row>
    <row r="252" spans="1:4">
      <c r="A252" s="2" t="s">
        <v>201</v>
      </c>
      <c r="B252" s="2">
        <v>7</v>
      </c>
      <c r="C252" s="2">
        <v>3</v>
      </c>
      <c r="D252" s="2">
        <v>10</v>
      </c>
    </row>
    <row r="253" spans="1:4">
      <c r="A253" s="2" t="s">
        <v>203</v>
      </c>
      <c r="B253" s="2">
        <v>1</v>
      </c>
      <c r="C253" s="2">
        <v>1</v>
      </c>
      <c r="D253" s="2">
        <v>2</v>
      </c>
    </row>
    <row r="254" spans="1:4">
      <c r="A254" s="2" t="s">
        <v>386</v>
      </c>
      <c r="B254" s="2">
        <v>2</v>
      </c>
      <c r="C254" s="2">
        <v>4</v>
      </c>
      <c r="D254" s="2">
        <v>6</v>
      </c>
    </row>
    <row r="255" spans="1:4">
      <c r="A255" s="2" t="s">
        <v>204</v>
      </c>
      <c r="B255" s="2">
        <v>3</v>
      </c>
      <c r="C255" s="2">
        <v>1</v>
      </c>
      <c r="D255" s="2">
        <v>4</v>
      </c>
    </row>
    <row r="256" spans="1:4">
      <c r="A256" s="2" t="s">
        <v>206</v>
      </c>
      <c r="B256" s="2"/>
      <c r="C256" s="2">
        <v>2</v>
      </c>
      <c r="D256" s="2">
        <v>2</v>
      </c>
    </row>
    <row r="257" spans="1:4">
      <c r="A257" s="2" t="s">
        <v>207</v>
      </c>
      <c r="B257" s="2">
        <v>1</v>
      </c>
      <c r="C257" s="2">
        <v>2</v>
      </c>
      <c r="D257" s="2">
        <v>3</v>
      </c>
    </row>
    <row r="258" spans="1:4">
      <c r="A258" s="2" t="s">
        <v>815</v>
      </c>
      <c r="B258" s="2">
        <v>1</v>
      </c>
      <c r="C258" s="2">
        <v>1</v>
      </c>
      <c r="D258" s="2">
        <v>2</v>
      </c>
    </row>
    <row r="259" spans="1:4">
      <c r="A259" s="2" t="s">
        <v>387</v>
      </c>
      <c r="B259" s="2">
        <v>3</v>
      </c>
      <c r="C259" s="2">
        <v>4</v>
      </c>
      <c r="D259" s="2">
        <v>7</v>
      </c>
    </row>
    <row r="260" spans="1:4">
      <c r="A260" s="2" t="s">
        <v>642</v>
      </c>
      <c r="B260" s="2">
        <v>1</v>
      </c>
      <c r="C260" s="2"/>
      <c r="D260" s="2">
        <v>1</v>
      </c>
    </row>
    <row r="261" spans="1:4">
      <c r="A261" s="2" t="s">
        <v>209</v>
      </c>
      <c r="B261" s="2">
        <v>20</v>
      </c>
      <c r="C261" s="2">
        <v>2</v>
      </c>
      <c r="D261" s="2">
        <v>22</v>
      </c>
    </row>
    <row r="262" spans="1:4">
      <c r="A262" s="2" t="s">
        <v>389</v>
      </c>
      <c r="B262" s="2">
        <v>2</v>
      </c>
      <c r="C262" s="2">
        <v>1</v>
      </c>
      <c r="D262" s="2">
        <v>3</v>
      </c>
    </row>
    <row r="263" spans="1:4">
      <c r="A263" s="2" t="s">
        <v>211</v>
      </c>
      <c r="B263" s="2">
        <v>7</v>
      </c>
      <c r="C263" s="2">
        <v>11</v>
      </c>
      <c r="D263" s="2">
        <v>18</v>
      </c>
    </row>
    <row r="264" spans="1:4">
      <c r="A264" s="2" t="s">
        <v>749</v>
      </c>
      <c r="B264" s="2">
        <v>1</v>
      </c>
      <c r="C264" s="2"/>
      <c r="D264" s="2">
        <v>1</v>
      </c>
    </row>
    <row r="265" spans="1:4">
      <c r="A265" s="2" t="s">
        <v>588</v>
      </c>
      <c r="B265" s="2">
        <v>2</v>
      </c>
      <c r="C265" s="2">
        <v>7</v>
      </c>
      <c r="D265" s="2">
        <v>9</v>
      </c>
    </row>
    <row r="266" spans="1:4">
      <c r="A266" s="2" t="s">
        <v>390</v>
      </c>
      <c r="B266" s="2">
        <v>1</v>
      </c>
      <c r="C266" s="2"/>
      <c r="D266" s="2">
        <v>1</v>
      </c>
    </row>
    <row r="267" spans="1:4">
      <c r="A267" s="2" t="s">
        <v>589</v>
      </c>
      <c r="B267" s="2"/>
      <c r="C267" s="2">
        <v>3</v>
      </c>
      <c r="D267" s="2">
        <v>3</v>
      </c>
    </row>
    <row r="268" spans="1:4">
      <c r="A268" s="2" t="s">
        <v>391</v>
      </c>
      <c r="B268" s="2">
        <v>1</v>
      </c>
      <c r="C268" s="2">
        <v>4</v>
      </c>
      <c r="D268" s="2">
        <v>5</v>
      </c>
    </row>
    <row r="269" spans="1:4">
      <c r="A269" s="2" t="s">
        <v>874</v>
      </c>
      <c r="B269" s="2"/>
      <c r="C269" s="2">
        <v>1</v>
      </c>
      <c r="D269" s="2">
        <v>1</v>
      </c>
    </row>
    <row r="270" spans="1:4">
      <c r="A270" s="2" t="s">
        <v>212</v>
      </c>
      <c r="B270" s="2">
        <v>6</v>
      </c>
      <c r="C270" s="2">
        <v>1</v>
      </c>
      <c r="D270" s="2">
        <v>7</v>
      </c>
    </row>
    <row r="271" spans="1:4">
      <c r="A271" s="2" t="s">
        <v>213</v>
      </c>
      <c r="B271" s="2">
        <v>1</v>
      </c>
      <c r="C271" s="2">
        <v>1</v>
      </c>
      <c r="D271" s="2">
        <v>2</v>
      </c>
    </row>
    <row r="272" spans="1:4">
      <c r="A272" s="2" t="s">
        <v>750</v>
      </c>
      <c r="B272" s="2">
        <v>1</v>
      </c>
      <c r="C272" s="2"/>
      <c r="D272" s="2">
        <v>1</v>
      </c>
    </row>
    <row r="273" spans="1:4">
      <c r="A273" s="2" t="s">
        <v>930</v>
      </c>
      <c r="B273" s="2"/>
      <c r="C273" s="2">
        <v>1</v>
      </c>
      <c r="D273" s="2">
        <v>1</v>
      </c>
    </row>
    <row r="274" spans="1:4">
      <c r="A274" s="2" t="s">
        <v>392</v>
      </c>
      <c r="B274" s="2">
        <v>2</v>
      </c>
      <c r="C274" s="2">
        <v>7</v>
      </c>
      <c r="D274" s="2">
        <v>9</v>
      </c>
    </row>
    <row r="275" spans="1:4">
      <c r="A275" s="2" t="s">
        <v>214</v>
      </c>
      <c r="B275" s="2"/>
      <c r="C275" s="2">
        <v>3</v>
      </c>
      <c r="D275" s="2">
        <v>3</v>
      </c>
    </row>
    <row r="276" spans="1:4">
      <c r="A276" s="2" t="s">
        <v>931</v>
      </c>
      <c r="B276" s="2">
        <v>1</v>
      </c>
      <c r="C276" s="2"/>
      <c r="D276" s="2">
        <v>1</v>
      </c>
    </row>
    <row r="277" spans="1:4">
      <c r="A277" s="2" t="s">
        <v>466</v>
      </c>
      <c r="B277" s="2"/>
      <c r="C277" s="2">
        <v>1</v>
      </c>
      <c r="D277" s="2">
        <v>1</v>
      </c>
    </row>
    <row r="278" spans="1:4">
      <c r="A278" s="2" t="s">
        <v>932</v>
      </c>
      <c r="B278" s="2">
        <v>1</v>
      </c>
      <c r="C278" s="2">
        <v>2</v>
      </c>
      <c r="D278" s="2">
        <v>3</v>
      </c>
    </row>
    <row r="279" spans="1:4">
      <c r="A279" s="2" t="s">
        <v>818</v>
      </c>
      <c r="B279" s="2">
        <v>1</v>
      </c>
      <c r="C279" s="2"/>
      <c r="D279" s="2">
        <v>1</v>
      </c>
    </row>
    <row r="280" spans="1:4">
      <c r="A280" s="2" t="s">
        <v>215</v>
      </c>
      <c r="B280" s="2">
        <v>1</v>
      </c>
      <c r="C280" s="2">
        <v>6</v>
      </c>
      <c r="D280" s="2">
        <v>7</v>
      </c>
    </row>
    <row r="281" spans="1:4">
      <c r="A281" s="2" t="s">
        <v>753</v>
      </c>
      <c r="B281" s="2"/>
      <c r="C281" s="2">
        <v>1</v>
      </c>
      <c r="D281" s="2">
        <v>1</v>
      </c>
    </row>
    <row r="282" spans="1:4">
      <c r="A282" s="2" t="s">
        <v>216</v>
      </c>
      <c r="B282" s="2">
        <v>1</v>
      </c>
      <c r="C282" s="2">
        <v>2</v>
      </c>
      <c r="D282" s="2">
        <v>3</v>
      </c>
    </row>
    <row r="283" spans="1:4">
      <c r="A283" s="2" t="s">
        <v>933</v>
      </c>
      <c r="B283" s="2">
        <v>1</v>
      </c>
      <c r="C283" s="2"/>
      <c r="D283" s="2">
        <v>1</v>
      </c>
    </row>
    <row r="284" spans="1:4">
      <c r="A284" s="2" t="s">
        <v>754</v>
      </c>
      <c r="B284" s="2">
        <v>1</v>
      </c>
      <c r="C284" s="2"/>
      <c r="D284" s="2">
        <v>1</v>
      </c>
    </row>
    <row r="285" spans="1:4">
      <c r="A285" s="2" t="s">
        <v>217</v>
      </c>
      <c r="B285" s="2">
        <v>1</v>
      </c>
      <c r="C285" s="2"/>
      <c r="D285" s="2">
        <v>1</v>
      </c>
    </row>
    <row r="286" spans="1:4">
      <c r="A286" s="2" t="s">
        <v>934</v>
      </c>
      <c r="B286" s="2">
        <v>1</v>
      </c>
      <c r="C286" s="2"/>
      <c r="D286" s="2">
        <v>1</v>
      </c>
    </row>
    <row r="287" spans="1:4">
      <c r="A287" s="2" t="s">
        <v>218</v>
      </c>
      <c r="B287" s="2">
        <v>2</v>
      </c>
      <c r="C287" s="2">
        <v>2</v>
      </c>
      <c r="D287" s="2">
        <v>4</v>
      </c>
    </row>
    <row r="288" spans="1:4">
      <c r="A288" s="2" t="s">
        <v>820</v>
      </c>
      <c r="B288" s="2">
        <v>3</v>
      </c>
      <c r="C288" s="2"/>
      <c r="D288" s="2">
        <v>3</v>
      </c>
    </row>
    <row r="289" spans="1:4">
      <c r="A289" s="2" t="s">
        <v>219</v>
      </c>
      <c r="B289" s="2">
        <v>32</v>
      </c>
      <c r="C289" s="2">
        <v>51</v>
      </c>
      <c r="D289" s="2">
        <v>83</v>
      </c>
    </row>
    <row r="290" spans="1:4">
      <c r="A290" s="2" t="s">
        <v>220</v>
      </c>
      <c r="B290" s="2">
        <v>9</v>
      </c>
      <c r="C290" s="2">
        <v>5</v>
      </c>
      <c r="D290" s="2">
        <v>14</v>
      </c>
    </row>
    <row r="291" spans="1:4">
      <c r="A291" s="2" t="s">
        <v>221</v>
      </c>
      <c r="B291" s="2">
        <v>93</v>
      </c>
      <c r="C291" s="2">
        <v>135</v>
      </c>
      <c r="D291" s="2">
        <v>228</v>
      </c>
    </row>
    <row r="292" spans="1:4">
      <c r="A292" s="2" t="s">
        <v>222</v>
      </c>
      <c r="B292" s="2">
        <v>143</v>
      </c>
      <c r="C292" s="2">
        <v>205</v>
      </c>
      <c r="D292" s="2">
        <v>348</v>
      </c>
    </row>
    <row r="293" spans="1:4">
      <c r="A293" s="2" t="s">
        <v>223</v>
      </c>
      <c r="B293" s="2">
        <v>6</v>
      </c>
      <c r="C293" s="2">
        <v>1</v>
      </c>
      <c r="D293" s="2">
        <v>7</v>
      </c>
    </row>
    <row r="294" spans="1:4">
      <c r="A294" s="2" t="s">
        <v>935</v>
      </c>
      <c r="B294" s="2"/>
      <c r="C294" s="2">
        <v>1</v>
      </c>
      <c r="D294" s="2">
        <v>1</v>
      </c>
    </row>
    <row r="295" spans="1:4">
      <c r="A295" s="2" t="s">
        <v>468</v>
      </c>
      <c r="B295" s="2"/>
      <c r="C295" s="2">
        <v>1</v>
      </c>
      <c r="D295" s="2">
        <v>1</v>
      </c>
    </row>
    <row r="296" spans="1:4">
      <c r="A296" s="2" t="s">
        <v>756</v>
      </c>
      <c r="B296" s="2">
        <v>1</v>
      </c>
      <c r="C296" s="2"/>
      <c r="D296" s="2">
        <v>1</v>
      </c>
    </row>
    <row r="297" spans="1:4">
      <c r="A297" s="2" t="s">
        <v>225</v>
      </c>
      <c r="B297" s="2">
        <v>4</v>
      </c>
      <c r="C297" s="2">
        <v>1</v>
      </c>
      <c r="D297" s="2">
        <v>5</v>
      </c>
    </row>
    <row r="298" spans="1:4">
      <c r="A298" s="2" t="s">
        <v>936</v>
      </c>
      <c r="B298" s="2">
        <v>1</v>
      </c>
      <c r="C298" s="2"/>
      <c r="D298" s="2">
        <v>1</v>
      </c>
    </row>
    <row r="299" spans="1:4">
      <c r="A299" s="2" t="s">
        <v>226</v>
      </c>
      <c r="B299" s="2">
        <v>6</v>
      </c>
      <c r="C299" s="2">
        <v>8</v>
      </c>
      <c r="D299" s="2">
        <v>14</v>
      </c>
    </row>
    <row r="300" spans="1:4">
      <c r="A300" s="2" t="s">
        <v>227</v>
      </c>
      <c r="B300" s="2">
        <v>2</v>
      </c>
      <c r="C300" s="2"/>
      <c r="D300" s="2">
        <v>2</v>
      </c>
    </row>
    <row r="301" spans="1:4">
      <c r="A301" s="2" t="s">
        <v>649</v>
      </c>
      <c r="B301" s="2"/>
      <c r="C301" s="2">
        <v>1</v>
      </c>
      <c r="D301" s="2">
        <v>1</v>
      </c>
    </row>
    <row r="302" spans="1:4">
      <c r="A302" s="2" t="s">
        <v>470</v>
      </c>
      <c r="B302" s="2"/>
      <c r="C302" s="2">
        <v>1</v>
      </c>
      <c r="D302" s="2">
        <v>1</v>
      </c>
    </row>
    <row r="303" spans="1:4">
      <c r="A303" s="2" t="s">
        <v>228</v>
      </c>
      <c r="B303" s="2">
        <v>2</v>
      </c>
      <c r="C303" s="2"/>
      <c r="D303" s="2">
        <v>2</v>
      </c>
    </row>
    <row r="304" spans="1:4">
      <c r="A304" s="2" t="s">
        <v>229</v>
      </c>
      <c r="B304" s="2">
        <v>3</v>
      </c>
      <c r="C304" s="2">
        <v>4</v>
      </c>
      <c r="D304" s="2">
        <v>7</v>
      </c>
    </row>
    <row r="305" spans="1:4">
      <c r="A305" s="2" t="s">
        <v>230</v>
      </c>
      <c r="B305" s="2">
        <v>12</v>
      </c>
      <c r="C305" s="2">
        <v>9</v>
      </c>
      <c r="D305" s="2">
        <v>21</v>
      </c>
    </row>
    <row r="306" spans="1:4">
      <c r="A306" s="2" t="s">
        <v>231</v>
      </c>
      <c r="B306" s="2">
        <v>2</v>
      </c>
      <c r="C306" s="2"/>
      <c r="D306" s="2">
        <v>2</v>
      </c>
    </row>
    <row r="307" spans="1:4">
      <c r="A307" s="2" t="s">
        <v>473</v>
      </c>
      <c r="B307" s="2">
        <v>2</v>
      </c>
      <c r="C307" s="2"/>
      <c r="D307" s="2">
        <v>2</v>
      </c>
    </row>
    <row r="308" spans="1:4">
      <c r="A308" s="2" t="s">
        <v>476</v>
      </c>
      <c r="B308" s="2"/>
      <c r="C308" s="2">
        <v>1</v>
      </c>
      <c r="D308" s="2">
        <v>1</v>
      </c>
    </row>
    <row r="309" spans="1:4">
      <c r="A309" s="2" t="s">
        <v>477</v>
      </c>
      <c r="B309" s="2">
        <v>6</v>
      </c>
      <c r="C309" s="2">
        <v>6</v>
      </c>
      <c r="D309" s="2">
        <v>12</v>
      </c>
    </row>
    <row r="310" spans="1:4">
      <c r="A310" s="2" t="s">
        <v>232</v>
      </c>
      <c r="B310" s="2">
        <v>1</v>
      </c>
      <c r="C310" s="2">
        <v>1</v>
      </c>
      <c r="D310" s="2">
        <v>2</v>
      </c>
    </row>
    <row r="311" spans="1:4">
      <c r="A311" s="2" t="s">
        <v>478</v>
      </c>
      <c r="B311" s="2">
        <v>24</v>
      </c>
      <c r="C311" s="2">
        <v>15</v>
      </c>
      <c r="D311" s="2">
        <v>39</v>
      </c>
    </row>
    <row r="312" spans="1:4">
      <c r="A312" s="2" t="s">
        <v>479</v>
      </c>
      <c r="B312" s="2">
        <v>3</v>
      </c>
      <c r="C312" s="2">
        <v>3</v>
      </c>
      <c r="D312" s="2">
        <v>6</v>
      </c>
    </row>
    <row r="313" spans="1:4">
      <c r="A313" s="2" t="s">
        <v>595</v>
      </c>
      <c r="B313" s="2"/>
      <c r="C313" s="2">
        <v>1</v>
      </c>
      <c r="D313" s="2">
        <v>1</v>
      </c>
    </row>
    <row r="314" spans="1:4">
      <c r="A314" s="2" t="s">
        <v>765</v>
      </c>
      <c r="B314" s="2">
        <v>1</v>
      </c>
      <c r="C314" s="2">
        <v>1</v>
      </c>
      <c r="D314" s="2">
        <v>2</v>
      </c>
    </row>
    <row r="315" spans="1:4">
      <c r="A315" s="2" t="s">
        <v>937</v>
      </c>
      <c r="B315" s="2"/>
      <c r="C315" s="2">
        <v>1</v>
      </c>
      <c r="D315" s="2">
        <v>1</v>
      </c>
    </row>
    <row r="316" spans="1:4">
      <c r="A316" s="2" t="s">
        <v>234</v>
      </c>
      <c r="B316" s="2">
        <v>2</v>
      </c>
      <c r="C316" s="2">
        <v>2</v>
      </c>
      <c r="D316" s="2">
        <v>4</v>
      </c>
    </row>
    <row r="317" spans="1:4">
      <c r="A317" s="2" t="s">
        <v>597</v>
      </c>
      <c r="B317" s="2">
        <v>1</v>
      </c>
      <c r="C317" s="2"/>
      <c r="D317" s="2">
        <v>1</v>
      </c>
    </row>
    <row r="318" spans="1:4">
      <c r="A318" s="2" t="s">
        <v>236</v>
      </c>
      <c r="B318" s="2">
        <v>20</v>
      </c>
      <c r="C318" s="2">
        <v>12</v>
      </c>
      <c r="D318" s="2">
        <v>32</v>
      </c>
    </row>
    <row r="319" spans="1:4">
      <c r="A319" s="2" t="s">
        <v>938</v>
      </c>
      <c r="B319" s="2"/>
      <c r="C319" s="2">
        <v>2</v>
      </c>
      <c r="D319" s="2">
        <v>2</v>
      </c>
    </row>
    <row r="320" spans="1:4">
      <c r="A320" s="2" t="s">
        <v>484</v>
      </c>
      <c r="B320" s="2"/>
      <c r="C320" s="2">
        <v>1</v>
      </c>
      <c r="D320" s="2">
        <v>1</v>
      </c>
    </row>
    <row r="321" spans="1:4">
      <c r="A321" s="2" t="s">
        <v>485</v>
      </c>
      <c r="B321" s="2"/>
      <c r="C321" s="2">
        <v>1</v>
      </c>
      <c r="D321" s="2">
        <v>1</v>
      </c>
    </row>
    <row r="322" spans="1:4">
      <c r="A322" s="2" t="s">
        <v>239</v>
      </c>
      <c r="B322" s="2">
        <v>8</v>
      </c>
      <c r="C322" s="2">
        <v>3</v>
      </c>
      <c r="D322" s="2">
        <v>11</v>
      </c>
    </row>
    <row r="323" spans="1:4">
      <c r="A323" s="2" t="s">
        <v>486</v>
      </c>
      <c r="B323" s="2">
        <v>2</v>
      </c>
      <c r="C323" s="2"/>
      <c r="D323" s="2">
        <v>2</v>
      </c>
    </row>
    <row r="324" spans="1:4">
      <c r="A324" s="2" t="s">
        <v>939</v>
      </c>
      <c r="B324" s="2">
        <v>1</v>
      </c>
      <c r="C324" s="2"/>
      <c r="D324" s="2">
        <v>1</v>
      </c>
    </row>
    <row r="325" spans="1:4">
      <c r="A325" s="2" t="s">
        <v>487</v>
      </c>
      <c r="B325" s="2"/>
      <c r="C325" s="2">
        <v>1</v>
      </c>
      <c r="D325" s="2">
        <v>1</v>
      </c>
    </row>
    <row r="326" spans="1:4">
      <c r="A326" s="2" t="s">
        <v>241</v>
      </c>
      <c r="B326" s="2">
        <v>3</v>
      </c>
      <c r="C326" s="2">
        <v>1</v>
      </c>
      <c r="D326" s="2">
        <v>4</v>
      </c>
    </row>
    <row r="327" spans="1:4">
      <c r="A327" s="2" t="s">
        <v>242</v>
      </c>
      <c r="B327" s="2">
        <v>1</v>
      </c>
      <c r="C327" s="2">
        <v>2</v>
      </c>
      <c r="D327" s="2">
        <v>3</v>
      </c>
    </row>
    <row r="328" spans="1:4">
      <c r="A328" s="2" t="s">
        <v>244</v>
      </c>
      <c r="B328" s="2">
        <v>16</v>
      </c>
      <c r="C328" s="2">
        <v>3</v>
      </c>
      <c r="D328" s="2">
        <v>19</v>
      </c>
    </row>
    <row r="329" spans="1:4">
      <c r="A329" s="2" t="s">
        <v>245</v>
      </c>
      <c r="B329" s="2">
        <v>1</v>
      </c>
      <c r="C329" s="2"/>
      <c r="D329" s="2">
        <v>1</v>
      </c>
    </row>
    <row r="330" spans="1:4">
      <c r="A330" s="2" t="s">
        <v>940</v>
      </c>
      <c r="B330" s="2">
        <v>1</v>
      </c>
      <c r="C330" s="2"/>
      <c r="D330" s="2">
        <v>1</v>
      </c>
    </row>
    <row r="331" spans="1:4">
      <c r="A331" s="2" t="s">
        <v>246</v>
      </c>
      <c r="B331" s="2"/>
      <c r="C331" s="2">
        <v>2</v>
      </c>
      <c r="D331" s="2">
        <v>2</v>
      </c>
    </row>
    <row r="332" spans="1:4">
      <c r="A332" s="2" t="s">
        <v>247</v>
      </c>
      <c r="B332" s="2">
        <v>1</v>
      </c>
      <c r="C332" s="2">
        <v>3</v>
      </c>
      <c r="D332" s="2">
        <v>4</v>
      </c>
    </row>
    <row r="333" spans="1:4">
      <c r="A333" s="2" t="s">
        <v>652</v>
      </c>
      <c r="B333" s="2">
        <v>1</v>
      </c>
      <c r="C333" s="2">
        <v>2</v>
      </c>
      <c r="D333" s="2">
        <v>3</v>
      </c>
    </row>
    <row r="334" spans="1:4">
      <c r="A334" s="2" t="s">
        <v>249</v>
      </c>
      <c r="B334" s="2">
        <v>4</v>
      </c>
      <c r="C334" s="2">
        <v>2</v>
      </c>
      <c r="D334" s="2">
        <v>6</v>
      </c>
    </row>
    <row r="335" spans="1:4">
      <c r="A335" s="2" t="s">
        <v>251</v>
      </c>
      <c r="B335" s="2">
        <v>3</v>
      </c>
      <c r="C335" s="2">
        <v>4</v>
      </c>
      <c r="D335" s="2">
        <v>7</v>
      </c>
    </row>
    <row r="336" spans="1:4">
      <c r="A336" s="2" t="s">
        <v>252</v>
      </c>
      <c r="B336" s="2">
        <v>488</v>
      </c>
      <c r="C336" s="2">
        <v>695</v>
      </c>
      <c r="D336" s="2">
        <v>1183</v>
      </c>
    </row>
    <row r="337" spans="1:4">
      <c r="A337" s="2" t="s">
        <v>253</v>
      </c>
      <c r="B337" s="2"/>
      <c r="C337" s="2">
        <v>2</v>
      </c>
      <c r="D337" s="2">
        <v>2</v>
      </c>
    </row>
    <row r="338" spans="1:4">
      <c r="A338" s="2" t="s">
        <v>254</v>
      </c>
      <c r="B338" s="2">
        <v>3</v>
      </c>
      <c r="C338" s="2">
        <v>2</v>
      </c>
      <c r="D338" s="2">
        <v>5</v>
      </c>
    </row>
    <row r="339" spans="1:4">
      <c r="A339" s="2" t="s">
        <v>256</v>
      </c>
      <c r="B339" s="2">
        <v>1</v>
      </c>
      <c r="C339" s="2"/>
      <c r="D339" s="2">
        <v>1</v>
      </c>
    </row>
    <row r="340" spans="1:4">
      <c r="A340" s="2" t="s">
        <v>257</v>
      </c>
      <c r="B340" s="2">
        <v>4</v>
      </c>
      <c r="C340" s="2">
        <v>2</v>
      </c>
      <c r="D340" s="2">
        <v>6</v>
      </c>
    </row>
    <row r="341" spans="1:4">
      <c r="A341" s="2" t="s">
        <v>258</v>
      </c>
      <c r="B341" s="2">
        <v>1</v>
      </c>
      <c r="C341" s="2"/>
      <c r="D341" s="2">
        <v>1</v>
      </c>
    </row>
    <row r="342" spans="1:4">
      <c r="A342" s="2" t="s">
        <v>260</v>
      </c>
      <c r="B342" s="2"/>
      <c r="C342" s="2">
        <v>1</v>
      </c>
      <c r="D342" s="2">
        <v>1</v>
      </c>
    </row>
    <row r="343" spans="1:4">
      <c r="A343" s="2" t="s">
        <v>261</v>
      </c>
      <c r="B343" s="2"/>
      <c r="C343" s="2">
        <v>1</v>
      </c>
      <c r="D343" s="2">
        <v>1</v>
      </c>
    </row>
    <row r="344" spans="1:4">
      <c r="A344" s="2" t="s">
        <v>262</v>
      </c>
      <c r="B344" s="2">
        <v>5</v>
      </c>
      <c r="C344" s="2">
        <v>2</v>
      </c>
      <c r="D344" s="2">
        <v>7</v>
      </c>
    </row>
    <row r="345" spans="1:4">
      <c r="A345" s="2" t="s">
        <v>263</v>
      </c>
      <c r="B345" s="2">
        <v>836</v>
      </c>
      <c r="C345" s="2">
        <v>605</v>
      </c>
      <c r="D345" s="2">
        <v>1441</v>
      </c>
    </row>
    <row r="346" spans="1:4">
      <c r="A346" s="2" t="s">
        <v>489</v>
      </c>
      <c r="B346" s="2"/>
      <c r="C346" s="2">
        <v>1</v>
      </c>
      <c r="D346" s="2">
        <v>1</v>
      </c>
    </row>
    <row r="347" spans="1:4">
      <c r="A347" s="2" t="s">
        <v>264</v>
      </c>
      <c r="B347" s="2"/>
      <c r="C347" s="2">
        <v>1</v>
      </c>
      <c r="D347" s="2">
        <v>1</v>
      </c>
    </row>
    <row r="348" spans="1:4">
      <c r="A348" s="2" t="s">
        <v>490</v>
      </c>
      <c r="B348" s="2"/>
      <c r="C348" s="2">
        <v>1</v>
      </c>
      <c r="D348" s="2">
        <v>1</v>
      </c>
    </row>
    <row r="349" spans="1:4">
      <c r="A349" s="2" t="s">
        <v>265</v>
      </c>
      <c r="B349" s="2">
        <v>5</v>
      </c>
      <c r="C349" s="2">
        <v>1</v>
      </c>
      <c r="D349" s="2">
        <v>6</v>
      </c>
    </row>
    <row r="350" spans="1:4">
      <c r="A350" s="2" t="s">
        <v>897</v>
      </c>
      <c r="B350" s="2">
        <v>1</v>
      </c>
      <c r="C350" s="2"/>
      <c r="D350" s="2">
        <v>1</v>
      </c>
    </row>
    <row r="351" spans="1:4">
      <c r="A351" s="2" t="s">
        <v>491</v>
      </c>
      <c r="B351" s="2">
        <v>2</v>
      </c>
      <c r="C351" s="2"/>
      <c r="D351" s="2">
        <v>2</v>
      </c>
    </row>
    <row r="352" spans="1:4">
      <c r="A352" s="2" t="s">
        <v>266</v>
      </c>
      <c r="B352" s="2">
        <v>2</v>
      </c>
      <c r="C352" s="2"/>
      <c r="D352" s="2">
        <v>2</v>
      </c>
    </row>
    <row r="353" spans="1:4">
      <c r="A353" s="2" t="s">
        <v>267</v>
      </c>
      <c r="B353" s="2">
        <v>6</v>
      </c>
      <c r="C353" s="2"/>
      <c r="D353" s="2">
        <v>6</v>
      </c>
    </row>
    <row r="354" spans="1:4">
      <c r="A354" s="2" t="s">
        <v>268</v>
      </c>
      <c r="B354" s="2">
        <v>1</v>
      </c>
      <c r="C354" s="2"/>
      <c r="D354" s="2">
        <v>1</v>
      </c>
    </row>
    <row r="355" spans="1:4">
      <c r="A355" s="2" t="s">
        <v>405</v>
      </c>
      <c r="B355" s="2">
        <v>2</v>
      </c>
      <c r="C355" s="2"/>
      <c r="D355" s="2">
        <v>2</v>
      </c>
    </row>
    <row r="356" spans="1:4">
      <c r="A356" s="2" t="s">
        <v>269</v>
      </c>
      <c r="B356" s="2">
        <v>2</v>
      </c>
      <c r="C356" s="2"/>
      <c r="D356" s="2">
        <v>2</v>
      </c>
    </row>
    <row r="357" spans="1:4">
      <c r="A357" s="2" t="s">
        <v>406</v>
      </c>
      <c r="B357" s="2">
        <v>1</v>
      </c>
      <c r="C357" s="2">
        <v>2</v>
      </c>
      <c r="D357" s="2">
        <v>3</v>
      </c>
    </row>
    <row r="358" spans="1:4">
      <c r="A358" s="2" t="s">
        <v>270</v>
      </c>
      <c r="B358" s="2">
        <v>5</v>
      </c>
      <c r="C358" s="2">
        <v>1</v>
      </c>
      <c r="D358" s="2">
        <v>6</v>
      </c>
    </row>
    <row r="359" spans="1:4">
      <c r="A359" s="2" t="s">
        <v>941</v>
      </c>
      <c r="B359" s="2">
        <v>2</v>
      </c>
      <c r="C359" s="2"/>
      <c r="D359" s="2">
        <v>2</v>
      </c>
    </row>
    <row r="360" spans="1:4">
      <c r="A360" s="2" t="s">
        <v>272</v>
      </c>
      <c r="B360" s="2">
        <v>44</v>
      </c>
      <c r="C360" s="2">
        <v>5</v>
      </c>
      <c r="D360" s="2">
        <v>49</v>
      </c>
    </row>
    <row r="361" spans="1:4">
      <c r="A361" s="2" t="s">
        <v>407</v>
      </c>
      <c r="B361" s="2">
        <v>1</v>
      </c>
      <c r="C361" s="2"/>
      <c r="D361" s="2">
        <v>1</v>
      </c>
    </row>
    <row r="362" spans="1:4">
      <c r="A362" s="2" t="s">
        <v>275</v>
      </c>
      <c r="B362" s="2">
        <v>1</v>
      </c>
      <c r="C362" s="2">
        <v>1</v>
      </c>
      <c r="D362" s="2">
        <v>2</v>
      </c>
    </row>
    <row r="363" spans="1:4">
      <c r="A363" s="2" t="s">
        <v>277</v>
      </c>
      <c r="B363" s="2">
        <v>7</v>
      </c>
      <c r="C363" s="2">
        <v>2</v>
      </c>
      <c r="D363" s="2">
        <v>9</v>
      </c>
    </row>
    <row r="364" spans="1:4">
      <c r="A364" s="2" t="s">
        <v>608</v>
      </c>
      <c r="B364" s="2">
        <v>1</v>
      </c>
      <c r="C364" s="2">
        <v>1</v>
      </c>
      <c r="D364" s="2">
        <v>2</v>
      </c>
    </row>
    <row r="365" spans="1:4">
      <c r="A365" s="2" t="s">
        <v>494</v>
      </c>
      <c r="B365" s="2">
        <v>1</v>
      </c>
      <c r="C365" s="2"/>
      <c r="D365" s="2">
        <v>1</v>
      </c>
    </row>
    <row r="366" spans="1:4">
      <c r="A366" s="2" t="s">
        <v>496</v>
      </c>
      <c r="B366" s="2">
        <v>1</v>
      </c>
      <c r="C366" s="2"/>
      <c r="D366" s="2">
        <v>1</v>
      </c>
    </row>
    <row r="367" spans="1:4">
      <c r="A367" s="2" t="s">
        <v>411</v>
      </c>
      <c r="B367" s="2">
        <v>7</v>
      </c>
      <c r="C367" s="2">
        <v>1</v>
      </c>
      <c r="D367" s="2">
        <v>8</v>
      </c>
    </row>
    <row r="368" spans="1:4">
      <c r="A368" s="2" t="s">
        <v>278</v>
      </c>
      <c r="B368" s="2">
        <v>362</v>
      </c>
      <c r="C368" s="2">
        <v>95</v>
      </c>
      <c r="D368" s="2">
        <v>457</v>
      </c>
    </row>
    <row r="369" spans="1:4">
      <c r="A369" s="2" t="s">
        <v>279</v>
      </c>
      <c r="B369" s="2">
        <v>6</v>
      </c>
      <c r="C369" s="2">
        <v>1</v>
      </c>
      <c r="D369" s="2">
        <v>7</v>
      </c>
    </row>
    <row r="370" spans="1:4">
      <c r="A370" s="2" t="s">
        <v>412</v>
      </c>
      <c r="B370" s="2">
        <v>2</v>
      </c>
      <c r="C370" s="2">
        <v>2</v>
      </c>
      <c r="D370" s="2">
        <v>4</v>
      </c>
    </row>
    <row r="371" spans="1:4">
      <c r="A371" s="2" t="s">
        <v>413</v>
      </c>
      <c r="B371" s="2">
        <v>1</v>
      </c>
      <c r="C371" s="2">
        <v>1</v>
      </c>
      <c r="D371" s="2">
        <v>2</v>
      </c>
    </row>
    <row r="372" spans="1:4">
      <c r="A372" s="2" t="s">
        <v>773</v>
      </c>
      <c r="B372" s="2">
        <v>1</v>
      </c>
      <c r="C372" s="2">
        <v>1</v>
      </c>
      <c r="D372" s="2">
        <v>2</v>
      </c>
    </row>
    <row r="373" spans="1:4">
      <c r="A373" s="2" t="s">
        <v>414</v>
      </c>
      <c r="B373" s="2">
        <v>1</v>
      </c>
      <c r="C373" s="2"/>
      <c r="D373" s="2">
        <v>1</v>
      </c>
    </row>
    <row r="374" spans="1:4">
      <c r="A374" s="2" t="s">
        <v>661</v>
      </c>
      <c r="B374" s="2">
        <v>1</v>
      </c>
      <c r="C374" s="2"/>
      <c r="D374" s="2">
        <v>1</v>
      </c>
    </row>
    <row r="375" spans="1:4">
      <c r="A375" s="2" t="s">
        <v>942</v>
      </c>
      <c r="B375" s="2">
        <v>1</v>
      </c>
      <c r="C375" s="2"/>
      <c r="D375" s="2">
        <v>1</v>
      </c>
    </row>
    <row r="376" spans="1:4">
      <c r="A376" s="2" t="s">
        <v>281</v>
      </c>
      <c r="B376" s="2">
        <v>1</v>
      </c>
      <c r="C376" s="2"/>
      <c r="D376" s="2">
        <v>1</v>
      </c>
    </row>
    <row r="377" spans="1:4">
      <c r="A377" s="2" t="s">
        <v>416</v>
      </c>
      <c r="B377" s="2">
        <v>3</v>
      </c>
      <c r="C377" s="2"/>
      <c r="D377" s="2">
        <v>3</v>
      </c>
    </row>
    <row r="378" spans="1:4">
      <c r="A378" s="2" t="s">
        <v>282</v>
      </c>
      <c r="B378" s="2">
        <v>9</v>
      </c>
      <c r="C378" s="2">
        <v>3</v>
      </c>
      <c r="D378" s="2">
        <v>12</v>
      </c>
    </row>
    <row r="379" spans="1:4">
      <c r="A379" s="2" t="s">
        <v>943</v>
      </c>
      <c r="B379" s="2">
        <v>5</v>
      </c>
      <c r="C379" s="2">
        <v>2</v>
      </c>
      <c r="D379" s="2">
        <v>7</v>
      </c>
    </row>
    <row r="380" spans="1:4">
      <c r="A380" s="2" t="s">
        <v>283</v>
      </c>
      <c r="B380" s="2">
        <v>8</v>
      </c>
      <c r="C380" s="2">
        <v>8</v>
      </c>
      <c r="D380" s="2">
        <v>16</v>
      </c>
    </row>
    <row r="381" spans="1:4">
      <c r="A381" s="2" t="s">
        <v>284</v>
      </c>
      <c r="B381" s="2">
        <v>4</v>
      </c>
      <c r="C381" s="2"/>
      <c r="D381" s="2">
        <v>4</v>
      </c>
    </row>
    <row r="382" spans="1:4">
      <c r="A382" s="2" t="s">
        <v>285</v>
      </c>
      <c r="B382" s="2">
        <v>2</v>
      </c>
      <c r="C382" s="2"/>
      <c r="D382" s="2">
        <v>2</v>
      </c>
    </row>
    <row r="383" spans="1:4">
      <c r="A383" s="2" t="s">
        <v>944</v>
      </c>
      <c r="B383" s="2">
        <v>1</v>
      </c>
      <c r="C383" s="2"/>
      <c r="D383" s="2">
        <v>1</v>
      </c>
    </row>
    <row r="384" spans="1:4">
      <c r="A384" s="2" t="s">
        <v>774</v>
      </c>
      <c r="B384" s="2">
        <v>1</v>
      </c>
      <c r="C384" s="2"/>
      <c r="D384" s="2">
        <v>1</v>
      </c>
    </row>
    <row r="385" spans="1:4">
      <c r="A385" s="2" t="s">
        <v>288</v>
      </c>
      <c r="B385" s="2">
        <v>87</v>
      </c>
      <c r="C385" s="2">
        <v>23</v>
      </c>
      <c r="D385" s="2">
        <v>110</v>
      </c>
    </row>
    <row r="386" spans="1:4">
      <c r="A386" s="2" t="s">
        <v>289</v>
      </c>
      <c r="B386" s="2">
        <v>4</v>
      </c>
      <c r="C386" s="2">
        <v>2</v>
      </c>
      <c r="D386" s="2">
        <v>6</v>
      </c>
    </row>
    <row r="387" spans="1:4">
      <c r="A387" s="2" t="s">
        <v>418</v>
      </c>
      <c r="B387" s="2">
        <v>2</v>
      </c>
      <c r="C387" s="2">
        <v>4</v>
      </c>
      <c r="D387" s="2">
        <v>6</v>
      </c>
    </row>
    <row r="388" spans="1:4">
      <c r="A388" s="2" t="s">
        <v>290</v>
      </c>
      <c r="B388" s="2">
        <v>2</v>
      </c>
      <c r="C388" s="2">
        <v>3</v>
      </c>
      <c r="D388" s="2">
        <v>5</v>
      </c>
    </row>
    <row r="389" spans="1:4">
      <c r="A389" s="2" t="s">
        <v>291</v>
      </c>
      <c r="B389" s="2">
        <v>17</v>
      </c>
      <c r="C389" s="2">
        <v>3</v>
      </c>
      <c r="D389" s="2">
        <v>20</v>
      </c>
    </row>
    <row r="390" spans="1:4">
      <c r="A390" s="2" t="s">
        <v>419</v>
      </c>
      <c r="B390" s="2">
        <v>1</v>
      </c>
      <c r="C390" s="2">
        <v>1</v>
      </c>
      <c r="D390" s="2">
        <v>2</v>
      </c>
    </row>
    <row r="391" spans="1:4">
      <c r="A391" s="2" t="s">
        <v>292</v>
      </c>
      <c r="B391" s="2">
        <v>2</v>
      </c>
      <c r="C391" s="2">
        <v>1</v>
      </c>
      <c r="D391" s="2">
        <v>3</v>
      </c>
    </row>
    <row r="392" spans="1:4">
      <c r="A392" s="2" t="s">
        <v>945</v>
      </c>
      <c r="B392" s="2">
        <v>1</v>
      </c>
      <c r="C392" s="2">
        <v>3</v>
      </c>
      <c r="D392" s="2">
        <v>4</v>
      </c>
    </row>
    <row r="393" spans="1:4">
      <c r="A393" s="2" t="s">
        <v>946</v>
      </c>
      <c r="B393" s="2">
        <v>1</v>
      </c>
      <c r="C393" s="2"/>
      <c r="D393" s="2">
        <v>1</v>
      </c>
    </row>
    <row r="394" spans="1:4">
      <c r="A394" s="2" t="s">
        <v>293</v>
      </c>
      <c r="B394" s="2">
        <v>2</v>
      </c>
      <c r="C394" s="2">
        <v>1</v>
      </c>
      <c r="D394" s="2">
        <v>3</v>
      </c>
    </row>
    <row r="395" spans="1:4">
      <c r="A395" s="2" t="s">
        <v>295</v>
      </c>
      <c r="B395" s="2">
        <v>2</v>
      </c>
      <c r="C395" s="2"/>
      <c r="D395" s="2">
        <v>2</v>
      </c>
    </row>
    <row r="396" spans="1:4">
      <c r="A396" s="2" t="s">
        <v>420</v>
      </c>
      <c r="B396" s="2">
        <v>3</v>
      </c>
      <c r="C396" s="2"/>
      <c r="D396" s="2">
        <v>3</v>
      </c>
    </row>
    <row r="397" spans="1:4">
      <c r="A397" s="2" t="s">
        <v>422</v>
      </c>
      <c r="B397" s="2">
        <v>2</v>
      </c>
      <c r="C397" s="2">
        <v>2</v>
      </c>
      <c r="D397" s="2">
        <v>4</v>
      </c>
    </row>
    <row r="398" spans="1:4">
      <c r="A398" s="2" t="s">
        <v>423</v>
      </c>
      <c r="B398" s="2">
        <v>1</v>
      </c>
      <c r="C398" s="2">
        <v>1</v>
      </c>
      <c r="D398" s="2">
        <v>2</v>
      </c>
    </row>
    <row r="399" spans="1:4">
      <c r="A399" s="2" t="s">
        <v>300</v>
      </c>
      <c r="B399" s="2">
        <v>22</v>
      </c>
      <c r="C399" s="2">
        <v>7</v>
      </c>
      <c r="D399" s="2">
        <v>29</v>
      </c>
    </row>
    <row r="400" spans="1:4">
      <c r="A400" s="2" t="s">
        <v>301</v>
      </c>
      <c r="B400" s="2">
        <v>1</v>
      </c>
      <c r="C400" s="2">
        <v>1</v>
      </c>
      <c r="D400" s="2">
        <v>2</v>
      </c>
    </row>
    <row r="401" spans="1:4">
      <c r="A401" s="2" t="s">
        <v>304</v>
      </c>
      <c r="B401" s="2">
        <v>8</v>
      </c>
      <c r="C401" s="2">
        <v>4</v>
      </c>
      <c r="D401" s="2">
        <v>12</v>
      </c>
    </row>
    <row r="402" spans="1:4">
      <c r="A402" s="2" t="s">
        <v>424</v>
      </c>
      <c r="B402" s="2">
        <v>1</v>
      </c>
      <c r="C402" s="2"/>
      <c r="D402" s="2">
        <v>1</v>
      </c>
    </row>
    <row r="403" spans="1:4">
      <c r="A403" s="2" t="s">
        <v>306</v>
      </c>
      <c r="B403" s="2">
        <v>13</v>
      </c>
      <c r="C403" s="2">
        <v>2</v>
      </c>
      <c r="D403" s="2">
        <v>15</v>
      </c>
    </row>
    <row r="404" spans="1:4">
      <c r="A404" s="2" t="s">
        <v>307</v>
      </c>
      <c r="B404" s="2">
        <v>27</v>
      </c>
      <c r="C404" s="2">
        <v>6</v>
      </c>
      <c r="D404" s="2">
        <v>33</v>
      </c>
    </row>
    <row r="405" spans="1:4">
      <c r="A405" s="2" t="s">
        <v>308</v>
      </c>
      <c r="B405" s="2">
        <v>1</v>
      </c>
      <c r="C405" s="2"/>
      <c r="D405" s="2">
        <v>1</v>
      </c>
    </row>
    <row r="406" spans="1:4">
      <c r="A406" s="2" t="s">
        <v>947</v>
      </c>
      <c r="B406" s="2">
        <v>1</v>
      </c>
      <c r="C406" s="2"/>
      <c r="D406" s="2">
        <v>1</v>
      </c>
    </row>
    <row r="407" spans="1:4">
      <c r="A407" s="2" t="s">
        <v>309</v>
      </c>
      <c r="B407" s="2">
        <v>4</v>
      </c>
      <c r="C407" s="2"/>
      <c r="D407" s="2">
        <v>4</v>
      </c>
    </row>
    <row r="408" spans="1:4">
      <c r="A408" s="2" t="s">
        <v>664</v>
      </c>
      <c r="B408" s="2">
        <v>1</v>
      </c>
      <c r="C408" s="2"/>
      <c r="D408" s="2">
        <v>1</v>
      </c>
    </row>
    <row r="409" spans="1:4">
      <c r="A409" s="2" t="s">
        <v>311</v>
      </c>
      <c r="B409" s="2">
        <v>23</v>
      </c>
      <c r="C409" s="2">
        <v>1</v>
      </c>
      <c r="D409" s="2">
        <v>24</v>
      </c>
    </row>
    <row r="410" spans="1:4">
      <c r="A410" s="2" t="s">
        <v>840</v>
      </c>
      <c r="B410" s="2">
        <v>1</v>
      </c>
      <c r="C410" s="2"/>
      <c r="D410" s="2">
        <v>1</v>
      </c>
    </row>
    <row r="411" spans="1:4">
      <c r="A411" s="2" t="s">
        <v>314</v>
      </c>
      <c r="B411" s="2">
        <v>8</v>
      </c>
      <c r="C411" s="2">
        <v>2</v>
      </c>
      <c r="D411" s="2">
        <v>10</v>
      </c>
    </row>
    <row r="412" spans="1:4">
      <c r="A412" s="2" t="s">
        <v>667</v>
      </c>
      <c r="B412" s="2">
        <v>1</v>
      </c>
      <c r="C412" s="2"/>
      <c r="D412" s="2">
        <v>1</v>
      </c>
    </row>
    <row r="413" spans="1:4">
      <c r="A413" s="2" t="s">
        <v>315</v>
      </c>
      <c r="B413" s="2">
        <v>10</v>
      </c>
      <c r="C413" s="2">
        <v>6</v>
      </c>
      <c r="D413" s="2">
        <v>16</v>
      </c>
    </row>
    <row r="414" spans="1:4">
      <c r="A414" s="2" t="s">
        <v>320</v>
      </c>
      <c r="B414" s="2">
        <v>1</v>
      </c>
      <c r="C414" s="2"/>
      <c r="D414" s="2">
        <v>1</v>
      </c>
    </row>
    <row r="415" spans="1:4">
      <c r="A415" s="2" t="s">
        <v>322</v>
      </c>
      <c r="B415" s="2">
        <v>1</v>
      </c>
      <c r="C415" s="2"/>
      <c r="D415" s="2">
        <v>1</v>
      </c>
    </row>
    <row r="416" spans="1:4">
      <c r="A416" s="2" t="s">
        <v>325</v>
      </c>
      <c r="B416" s="2">
        <v>2</v>
      </c>
      <c r="C416" s="2"/>
      <c r="D416" s="2">
        <v>2</v>
      </c>
    </row>
    <row r="417" spans="1:4">
      <c r="A417" s="2" t="s">
        <v>326</v>
      </c>
      <c r="B417" s="2">
        <v>82</v>
      </c>
      <c r="C417" s="2">
        <v>21</v>
      </c>
      <c r="D417" s="2">
        <v>103</v>
      </c>
    </row>
    <row r="418" spans="1:4">
      <c r="A418" s="2" t="s">
        <v>615</v>
      </c>
      <c r="B418" s="2"/>
      <c r="C418" s="2">
        <v>1</v>
      </c>
      <c r="D418" s="2">
        <v>1</v>
      </c>
    </row>
    <row r="419" spans="1:4">
      <c r="A419" s="2" t="s">
        <v>909</v>
      </c>
      <c r="B419" s="2">
        <v>5940</v>
      </c>
      <c r="C419" s="2">
        <v>4555</v>
      </c>
      <c r="D419" s="2">
        <v>10495</v>
      </c>
    </row>
  </sheetData>
  <mergeCells count="1">
    <mergeCell ref="B1:C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22</vt:i4>
      </vt:variant>
    </vt:vector>
  </HeadingPairs>
  <TitlesOfParts>
    <vt:vector size="22" baseType="lpstr">
      <vt:lpstr>ตาย45</vt:lpstr>
      <vt:lpstr>ตาย46</vt:lpstr>
      <vt:lpstr>ตาย47</vt:lpstr>
      <vt:lpstr>ตาย48</vt:lpstr>
      <vt:lpstr>ตาย49</vt:lpstr>
      <vt:lpstr>ตาย50</vt:lpstr>
      <vt:lpstr>ตาย51</vt:lpstr>
      <vt:lpstr>ตาย52</vt:lpstr>
      <vt:lpstr>ตาย 53</vt:lpstr>
      <vt:lpstr>ตาย 54</vt:lpstr>
      <vt:lpstr>สรุป46</vt:lpstr>
      <vt:lpstr>สรุป47</vt:lpstr>
      <vt:lpstr>สรุป48</vt:lpstr>
      <vt:lpstr>สรุป49</vt:lpstr>
      <vt:lpstr>สรุป50</vt:lpstr>
      <vt:lpstr>สรุป51</vt:lpstr>
      <vt:lpstr>สรุป52</vt:lpstr>
      <vt:lpstr>สรุป 53</vt:lpstr>
      <vt:lpstr>สรุป 54</vt:lpstr>
      <vt:lpstr>ตาย56</vt:lpstr>
      <vt:lpstr>ตาย57</vt:lpstr>
      <vt:lpstr>ตาย58</vt:lpstr>
    </vt:vector>
  </TitlesOfParts>
  <Company>PHO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lastPrinted>2011-08-24T14:51:40Z</cp:lastPrinted>
  <dcterms:created xsi:type="dcterms:W3CDTF">2006-10-20T01:44:54Z</dcterms:created>
  <dcterms:modified xsi:type="dcterms:W3CDTF">2016-04-27T05:48:24Z</dcterms:modified>
</cp:coreProperties>
</file>